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4 - Department Processing\05 - Taxes\1 - Sales Tax\3-Forms\Sales tax Forms\"/>
    </mc:Choice>
  </mc:AlternateContent>
  <xr:revisionPtr revIDLastSave="0" documentId="13_ncr:1_{CDDDB08D-B569-4C7F-82A5-3C0C2106AED6}" xr6:coauthVersionLast="47" xr6:coauthVersionMax="47" xr10:uidLastSave="{00000000-0000-0000-0000-000000000000}"/>
  <bookViews>
    <workbookView xWindow="345" yWindow="30" windowWidth="24525" windowHeight="14895" xr2:uid="{00000000-000D-0000-FFFF-FFFF00000000}"/>
  </bookViews>
  <sheets>
    <sheet name="SHORT FORM" sheetId="3" r:id="rId1"/>
  </sheets>
  <externalReferences>
    <externalReference r:id="rId2"/>
  </externalReferences>
  <definedNames>
    <definedName name="_6_">#REF!</definedName>
    <definedName name="CountyRates">'[1]Lookup Table'!$A$4:$D$69</definedName>
    <definedName name="PricingMatrix">'[1]Book Pricing'!$B$5:$K$22</definedName>
    <definedName name="_xlnm.Print_Area" localSheetId="0">'SHORT FORM'!$A$1:$K$37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3" l="1"/>
  <c r="J25" i="3"/>
  <c r="K26" i="3"/>
  <c r="K24" i="3"/>
  <c r="J24" i="3"/>
  <c r="K23" i="3"/>
  <c r="J23" i="3"/>
  <c r="K35" i="3"/>
  <c r="J35" i="3"/>
  <c r="J11" i="3"/>
  <c r="J12" i="3"/>
  <c r="J13" i="3"/>
  <c r="J14" i="3"/>
  <c r="J36" i="3" s="1"/>
  <c r="J15" i="3"/>
  <c r="J16" i="3"/>
  <c r="J17" i="3"/>
  <c r="J18" i="3"/>
  <c r="J19" i="3"/>
  <c r="J20" i="3"/>
  <c r="J21" i="3"/>
  <c r="J22" i="3"/>
  <c r="K22" i="3" s="1"/>
  <c r="J26" i="3"/>
  <c r="J27" i="3"/>
  <c r="J28" i="3"/>
  <c r="J29" i="3"/>
  <c r="J30" i="3"/>
  <c r="K30" i="3" s="1"/>
  <c r="J31" i="3"/>
  <c r="J32" i="3"/>
  <c r="J33" i="3"/>
  <c r="J34" i="3"/>
  <c r="H36" i="3"/>
  <c r="I36" i="3"/>
  <c r="K18" i="3"/>
  <c r="K34" i="3"/>
  <c r="K10" i="3"/>
  <c r="K33" i="3"/>
  <c r="K32" i="3"/>
  <c r="K31" i="3"/>
  <c r="K29" i="3"/>
  <c r="K28" i="3"/>
  <c r="K27" i="3"/>
  <c r="K25" i="3"/>
  <c r="K21" i="3"/>
  <c r="K20" i="3"/>
  <c r="K19" i="3"/>
  <c r="K17" i="3"/>
  <c r="K16" i="3"/>
  <c r="K15" i="3"/>
  <c r="K13" i="3"/>
  <c r="K12" i="3"/>
  <c r="K11" i="3"/>
  <c r="D36" i="3"/>
  <c r="E36" i="3"/>
  <c r="C36" i="3"/>
  <c r="F36" i="3"/>
  <c r="K14" i="3" l="1"/>
  <c r="K36" i="3" s="1"/>
  <c r="I37" i="3"/>
  <c r="E37" i="3"/>
  <c r="G36" i="3"/>
  <c r="G37" i="3" s="1"/>
</calcChain>
</file>

<file path=xl/sharedStrings.xml><?xml version="1.0" encoding="utf-8"?>
<sst xmlns="http://schemas.openxmlformats.org/spreadsheetml/2006/main" count="42" uniqueCount="38">
  <si>
    <t xml:space="preserve"> MONTH &amp; YEAR</t>
  </si>
  <si>
    <t>(A)</t>
  </si>
  <si>
    <t>(B)</t>
  </si>
  <si>
    <t>(C)</t>
  </si>
  <si>
    <t>(D)</t>
  </si>
  <si>
    <t>(E)</t>
  </si>
  <si>
    <t>DATE</t>
  </si>
  <si>
    <t>SALES @</t>
  </si>
  <si>
    <t>SALES</t>
  </si>
  <si>
    <t>COLLECTED</t>
  </si>
  <si>
    <t>TOTAL</t>
  </si>
  <si>
    <t>DEPT PHONE #</t>
  </si>
  <si>
    <t>6.0% TAX</t>
  </si>
  <si>
    <r>
      <rPr>
        <b/>
        <sz val="12"/>
        <rFont val="Arial"/>
        <family val="2"/>
      </rPr>
      <t xml:space="preserve">6.0% </t>
    </r>
    <r>
      <rPr>
        <sz val="12"/>
        <rFont val="Arial"/>
        <family val="2"/>
      </rPr>
      <t>TAX</t>
    </r>
  </si>
  <si>
    <t>(F)</t>
  </si>
  <si>
    <t>(G)</t>
  </si>
  <si>
    <t>TOTAL SALES</t>
  </si>
  <si>
    <t>TOTAL DEPOSIT</t>
  </si>
  <si>
    <r>
      <t xml:space="preserve">TAX </t>
    </r>
    <r>
      <rPr>
        <b/>
        <sz val="12"/>
        <rFont val="Arial"/>
        <family val="2"/>
      </rPr>
      <t>EXEMPT</t>
    </r>
  </si>
  <si>
    <r>
      <rPr>
        <b/>
        <sz val="12"/>
        <rFont val="Arial"/>
        <family val="2"/>
      </rPr>
      <t xml:space="preserve">7.0% </t>
    </r>
    <r>
      <rPr>
        <sz val="12"/>
        <rFont val="Arial"/>
        <family val="2"/>
      </rPr>
      <t>TAX</t>
    </r>
  </si>
  <si>
    <t>7.0% TAX</t>
  </si>
  <si>
    <t>(H)</t>
  </si>
  <si>
    <t>(I)</t>
  </si>
  <si>
    <t>(A)+(B)+(D)+(F)</t>
  </si>
  <si>
    <t>7.5% TAX</t>
  </si>
  <si>
    <r>
      <rPr>
        <b/>
        <sz val="12"/>
        <rFont val="Arial"/>
        <family val="2"/>
      </rPr>
      <t xml:space="preserve">7.5% </t>
    </r>
    <r>
      <rPr>
        <sz val="12"/>
        <rFont val="Arial"/>
        <family val="2"/>
      </rPr>
      <t>TAX</t>
    </r>
  </si>
  <si>
    <t>(C)+(E)+(G)+(H)</t>
  </si>
  <si>
    <t>MM/YY</t>
  </si>
  <si>
    <t>DEPARTMENT DeptID &amp; Name</t>
  </si>
  <si>
    <t>&lt;Dept Name&gt;</t>
  </si>
  <si>
    <t>&lt;Dept ID#&gt;</t>
  </si>
  <si>
    <t>&lt;Name&gt;</t>
  </si>
  <si>
    <t>PREPARER'S Name:</t>
  </si>
  <si>
    <t>&lt;Phone#&gt;</t>
  </si>
  <si>
    <t xml:space="preserve">
ID #</t>
  </si>
  <si>
    <t>DEPOSIT/JRNL</t>
  </si>
  <si>
    <t>(mm/dd/yy)</t>
  </si>
  <si>
    <r>
      <t xml:space="preserve">This form allows for 6.0%, 7.0%, or 7.5% sales tax rates.  Sales in counties without a surtax use the 6.0% rate columns.  </t>
    </r>
    <r>
      <rPr>
        <b/>
        <sz val="10"/>
        <color theme="0"/>
        <rFont val="Arial"/>
        <family val="2"/>
      </rPr>
      <t>Alachua County approved a surtax increase of 0.5% effective 1/1/23, resulting in a total tax rate of 7.5%</t>
    </r>
    <r>
      <rPr>
        <sz val="10"/>
        <color theme="0"/>
        <rFont val="Arial"/>
        <family val="2"/>
      </rPr>
      <t xml:space="preserve">.
For any </t>
    </r>
    <r>
      <rPr>
        <b/>
        <sz val="10"/>
        <color theme="0"/>
        <rFont val="Arial"/>
        <family val="2"/>
      </rPr>
      <t>COMMERCIAL REAL PROPERTY RENTALS</t>
    </r>
    <r>
      <rPr>
        <sz val="10"/>
        <color theme="0"/>
        <rFont val="Arial"/>
        <family val="2"/>
      </rPr>
      <t>, use the Sales Tax Long Form found at https://www.fa.ufl.edu/directives/sales-and-use-tax-2/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</si>
</sst>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%"/>
    <numFmt numFmtId="165" formatCode="mm/dd/yy"/>
    <numFmt numFmtId="166" formatCode="mm/dd/yyyy"/>
    <numFmt numFmtId="167" formatCode="[$-409]mmm\-yy;@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14" fontId="2" fillId="0" borderId="0" xfId="0" applyNumberFormat="1" applyFont="1"/>
    <xf numFmtId="0" fontId="2" fillId="0" borderId="0" xfId="0" applyFont="1"/>
    <xf numFmtId="2" fontId="2" fillId="0" borderId="0" xfId="0" applyNumberFormat="1" applyFont="1"/>
    <xf numFmtId="1" fontId="2" fillId="0" borderId="7" xfId="0" applyNumberFormat="1" applyFont="1" applyBorder="1" applyAlignment="1" applyProtection="1">
      <alignment horizontal="center"/>
      <protection locked="0"/>
    </xf>
    <xf numFmtId="165" fontId="2" fillId="0" borderId="7" xfId="0" quotePrefix="1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Border="1"/>
    <xf numFmtId="1" fontId="3" fillId="0" borderId="0" xfId="0" applyNumberFormat="1" applyFont="1" applyBorder="1"/>
    <xf numFmtId="4" fontId="2" fillId="0" borderId="8" xfId="0" applyNumberFormat="1" applyFont="1" applyBorder="1"/>
    <xf numFmtId="166" fontId="2" fillId="0" borderId="7" xfId="0" quotePrefix="1" applyNumberFormat="1" applyFont="1" applyBorder="1" applyAlignment="1" applyProtection="1">
      <alignment horizontal="center"/>
      <protection locked="0"/>
    </xf>
    <xf numFmtId="164" fontId="2" fillId="0" borderId="0" xfId="1" applyNumberFormat="1" applyFont="1"/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2" fontId="5" fillId="0" borderId="3" xfId="0" applyNumberFormat="1" applyFont="1" applyBorder="1" applyAlignment="1">
      <alignment horizontal="center" wrapText="1"/>
    </xf>
    <xf numFmtId="2" fontId="5" fillId="0" borderId="0" xfId="0" applyNumberFormat="1" applyFont="1" applyBorder="1" applyAlignment="1">
      <alignment horizontal="center" wrapText="1"/>
    </xf>
    <xf numFmtId="4" fontId="2" fillId="0" borderId="9" xfId="0" applyNumberFormat="1" applyFont="1" applyBorder="1" applyProtection="1"/>
    <xf numFmtId="0" fontId="2" fillId="2" borderId="11" xfId="0" applyFont="1" applyFill="1" applyBorder="1" applyAlignment="1">
      <alignment horizontal="center" wrapText="1"/>
    </xf>
    <xf numFmtId="4" fontId="2" fillId="2" borderId="8" xfId="0" applyNumberFormat="1" applyFont="1" applyFill="1" applyBorder="1"/>
    <xf numFmtId="39" fontId="2" fillId="0" borderId="5" xfId="0" applyNumberFormat="1" applyFont="1" applyBorder="1" applyAlignment="1" applyProtection="1">
      <alignment horizontal="center" wrapText="1"/>
    </xf>
    <xf numFmtId="0" fontId="2" fillId="2" borderId="12" xfId="0" applyFont="1" applyFill="1" applyBorder="1" applyAlignment="1">
      <alignment horizontal="center" wrapText="1"/>
    </xf>
    <xf numFmtId="2" fontId="2" fillId="0" borderId="6" xfId="0" applyNumberFormat="1" applyFont="1" applyBorder="1" applyAlignment="1">
      <alignment horizontal="center" wrapText="1"/>
    </xf>
    <xf numFmtId="4" fontId="2" fillId="0" borderId="13" xfId="0" applyNumberFormat="1" applyFont="1" applyBorder="1" applyProtection="1">
      <protection locked="0"/>
    </xf>
    <xf numFmtId="4" fontId="2" fillId="0" borderId="14" xfId="0" applyNumberFormat="1" applyFont="1" applyBorder="1"/>
    <xf numFmtId="0" fontId="2" fillId="0" borderId="11" xfId="0" applyFont="1" applyBorder="1" applyAlignment="1">
      <alignment horizontal="center" wrapText="1"/>
    </xf>
    <xf numFmtId="4" fontId="2" fillId="0" borderId="16" xfId="0" applyNumberFormat="1" applyFont="1" applyBorder="1"/>
    <xf numFmtId="4" fontId="2" fillId="0" borderId="17" xfId="0" applyNumberFormat="1" applyFont="1" applyBorder="1" applyProtection="1">
      <protection locked="0"/>
    </xf>
    <xf numFmtId="4" fontId="2" fillId="2" borderId="18" xfId="0" applyNumberFormat="1" applyFont="1" applyFill="1" applyBorder="1" applyProtection="1">
      <protection locked="0"/>
    </xf>
    <xf numFmtId="4" fontId="2" fillId="0" borderId="19" xfId="0" applyNumberFormat="1" applyFont="1" applyBorder="1" applyProtection="1">
      <protection locked="0"/>
    </xf>
    <xf numFmtId="4" fontId="2" fillId="2" borderId="20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 wrapText="1"/>
    </xf>
    <xf numFmtId="4" fontId="2" fillId="0" borderId="15" xfId="0" applyNumberFormat="1" applyFont="1" applyBorder="1"/>
    <xf numFmtId="0" fontId="2" fillId="0" borderId="0" xfId="0" applyFont="1" applyBorder="1" applyAlignment="1">
      <alignment horizontal="centerContinuous"/>
    </xf>
    <xf numFmtId="4" fontId="2" fillId="0" borderId="7" xfId="0" applyNumberFormat="1" applyFont="1" applyFill="1" applyBorder="1" applyProtection="1">
      <protection locked="0"/>
    </xf>
    <xf numFmtId="0" fontId="5" fillId="0" borderId="2" xfId="0" applyFont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14" fontId="6" fillId="4" borderId="14" xfId="0" applyNumberFormat="1" applyFont="1" applyFill="1" applyBorder="1" applyAlignment="1">
      <alignment horizontal="left" vertical="center" wrapText="1"/>
    </xf>
    <xf numFmtId="14" fontId="6" fillId="4" borderId="21" xfId="0" applyNumberFormat="1" applyFont="1" applyFill="1" applyBorder="1" applyAlignment="1">
      <alignment horizontal="left" vertical="center" wrapText="1"/>
    </xf>
    <xf numFmtId="14" fontId="6" fillId="4" borderId="16" xfId="0" applyNumberFormat="1" applyFont="1" applyFill="1" applyBorder="1" applyAlignment="1">
      <alignment horizontal="left" vertical="center" wrapText="1"/>
    </xf>
    <xf numFmtId="0" fontId="8" fillId="3" borderId="0" xfId="0" applyFont="1" applyFill="1" applyBorder="1" applyAlignment="1" applyProtection="1">
      <alignment horizontal="left"/>
      <protection locked="0"/>
    </xf>
    <xf numFmtId="17" fontId="8" fillId="3" borderId="1" xfId="0" applyNumberFormat="1" applyFont="1" applyFill="1" applyBorder="1" applyAlignment="1">
      <alignment horizontal="centerContinuous"/>
    </xf>
    <xf numFmtId="167" fontId="8" fillId="3" borderId="0" xfId="0" applyNumberFormat="1" applyFont="1" applyFill="1" applyBorder="1" applyAlignment="1">
      <alignment horizontal="centerContinuous"/>
    </xf>
    <xf numFmtId="0" fontId="8" fillId="3" borderId="6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14" fontId="2" fillId="0" borderId="22" xfId="0" applyNumberFormat="1" applyFont="1" applyBorder="1" applyAlignment="1">
      <alignment wrapText="1"/>
    </xf>
    <xf numFmtId="14" fontId="2" fillId="0" borderId="23" xfId="0" applyNumberFormat="1" applyFont="1" applyBorder="1" applyAlignment="1">
      <alignment horizontal="center" wrapText="1"/>
    </xf>
    <xf numFmtId="14" fontId="2" fillId="0" borderId="24" xfId="0" applyNumberFormat="1" applyFont="1" applyBorder="1" applyAlignment="1">
      <alignment horizontal="center" wrapText="1"/>
    </xf>
    <xf numFmtId="14" fontId="6" fillId="4" borderId="3" xfId="0" applyNumberFormat="1" applyFont="1" applyFill="1" applyBorder="1" applyAlignment="1">
      <alignment horizontal="left" vertical="center" wrapText="1"/>
    </xf>
    <xf numFmtId="1" fontId="2" fillId="0" borderId="9" xfId="0" applyNumberFormat="1" applyFont="1" applyBorder="1" applyAlignment="1" applyProtection="1">
      <alignment horizontal="center"/>
      <protection locked="0"/>
    </xf>
    <xf numFmtId="14" fontId="8" fillId="0" borderId="0" xfId="0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a.ufl.edu/COURSE%20MATERIALS%20-%20SALES/Pricing/Final%20Pric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 Cost Data"/>
      <sheetName val="Book Pricing"/>
      <sheetName val="Prices sorted"/>
      <sheetName val="Lookup Table"/>
      <sheetName val="Order Tracking"/>
      <sheetName val="Budget Analysis"/>
    </sheetNames>
    <sheetDataSet>
      <sheetData sheetId="0" refreshError="1"/>
      <sheetData sheetId="1">
        <row r="5">
          <cell r="B5" t="str">
            <v>Class</v>
          </cell>
          <cell r="C5" t="str">
            <v>Base Price</v>
          </cell>
          <cell r="D5" t="str">
            <v>Shipping</v>
          </cell>
          <cell r="E5" t="str">
            <v>Subtotal</v>
          </cell>
          <cell r="G5" t="str">
            <v>Sales Tax</v>
          </cell>
          <cell r="H5" t="str">
            <v>Sales Tax</v>
          </cell>
          <cell r="J5" t="str">
            <v>Total</v>
          </cell>
          <cell r="K5" t="str">
            <v>Totals Online</v>
          </cell>
        </row>
        <row r="6">
          <cell r="B6" t="str">
            <v>AFT.ACI</v>
          </cell>
          <cell r="C6">
            <v>31.41</v>
          </cell>
          <cell r="D6">
            <v>6</v>
          </cell>
          <cell r="E6">
            <v>37.409999999999997</v>
          </cell>
          <cell r="G6">
            <v>2.2400000000000002</v>
          </cell>
          <cell r="H6">
            <v>0.15</v>
          </cell>
          <cell r="J6">
            <v>39.799999999999997</v>
          </cell>
          <cell r="K6">
            <v>39.799999999999997</v>
          </cell>
        </row>
        <row r="7">
          <cell r="B7" t="str">
            <v>ALT.FDOT</v>
          </cell>
          <cell r="C7">
            <v>26.42</v>
          </cell>
          <cell r="D7">
            <v>6</v>
          </cell>
          <cell r="E7">
            <v>32.42</v>
          </cell>
          <cell r="G7">
            <v>1.95</v>
          </cell>
          <cell r="H7">
            <v>0.13</v>
          </cell>
          <cell r="J7">
            <v>34.500000000000007</v>
          </cell>
          <cell r="K7">
            <v>34.5</v>
          </cell>
        </row>
        <row r="8">
          <cell r="B8" t="str">
            <v>APAV.L1</v>
          </cell>
          <cell r="C8">
            <v>26.28</v>
          </cell>
          <cell r="D8">
            <v>6</v>
          </cell>
          <cell r="E8">
            <v>32.28</v>
          </cell>
          <cell r="G8">
            <v>1.94</v>
          </cell>
          <cell r="H8">
            <v>0.13</v>
          </cell>
          <cell r="J8">
            <v>34.35</v>
          </cell>
          <cell r="K8">
            <v>34.35</v>
          </cell>
        </row>
        <row r="9">
          <cell r="B9" t="str">
            <v>APAV.L2</v>
          </cell>
          <cell r="C9">
            <v>37.47</v>
          </cell>
          <cell r="D9">
            <v>6</v>
          </cell>
          <cell r="E9">
            <v>43.47</v>
          </cell>
          <cell r="G9">
            <v>2.61</v>
          </cell>
          <cell r="H9">
            <v>0.17</v>
          </cell>
          <cell r="J9">
            <v>46.25</v>
          </cell>
          <cell r="K9">
            <v>46.25</v>
          </cell>
        </row>
        <row r="10">
          <cell r="B10" t="str">
            <v>APLN.L1</v>
          </cell>
          <cell r="C10">
            <v>35.22</v>
          </cell>
          <cell r="D10">
            <v>6</v>
          </cell>
          <cell r="E10">
            <v>41.22</v>
          </cell>
          <cell r="G10">
            <v>2.4700000000000002</v>
          </cell>
          <cell r="H10">
            <v>0.16</v>
          </cell>
          <cell r="J10">
            <v>43.849999999999994</v>
          </cell>
          <cell r="K10">
            <v>43.85</v>
          </cell>
        </row>
        <row r="11">
          <cell r="B11" t="str">
            <v>ATT.FDOT</v>
          </cell>
          <cell r="C11">
            <v>24.41</v>
          </cell>
          <cell r="D11">
            <v>6</v>
          </cell>
          <cell r="E11">
            <v>30.41</v>
          </cell>
          <cell r="G11">
            <v>1.82</v>
          </cell>
          <cell r="H11">
            <v>0.12</v>
          </cell>
          <cell r="J11">
            <v>32.349999999999994</v>
          </cell>
          <cell r="K11">
            <v>32.35</v>
          </cell>
        </row>
        <row r="12">
          <cell r="B12" t="str">
            <v>CFIS.FDOT</v>
          </cell>
          <cell r="C12">
            <v>33.24</v>
          </cell>
          <cell r="D12">
            <v>6</v>
          </cell>
          <cell r="E12">
            <v>39.24</v>
          </cell>
          <cell r="G12">
            <v>2.35</v>
          </cell>
          <cell r="H12">
            <v>0.16</v>
          </cell>
          <cell r="J12">
            <v>41.75</v>
          </cell>
          <cell r="K12">
            <v>41.75</v>
          </cell>
        </row>
        <row r="13">
          <cell r="B13" t="str">
            <v>CLIS.FDOT</v>
          </cell>
          <cell r="C13">
            <v>31.41</v>
          </cell>
          <cell r="D13">
            <v>6</v>
          </cell>
          <cell r="E13">
            <v>37.409999999999997</v>
          </cell>
          <cell r="G13">
            <v>2.2400000000000002</v>
          </cell>
          <cell r="H13">
            <v>0.15</v>
          </cell>
          <cell r="J13">
            <v>39.799999999999997</v>
          </cell>
          <cell r="K13">
            <v>39.799999999999997</v>
          </cell>
        </row>
        <row r="14">
          <cell r="B14" t="str">
            <v>DSI</v>
          </cell>
          <cell r="C14">
            <v>37.47</v>
          </cell>
          <cell r="D14">
            <v>6</v>
          </cell>
          <cell r="E14">
            <v>43.47</v>
          </cell>
          <cell r="G14">
            <v>2.61</v>
          </cell>
          <cell r="H14">
            <v>0.17</v>
          </cell>
          <cell r="J14">
            <v>46.25</v>
          </cell>
          <cell r="K14">
            <v>46.25</v>
          </cell>
        </row>
        <row r="15">
          <cell r="B15" t="str">
            <v>ECI.L1</v>
          </cell>
          <cell r="C15">
            <v>28.58</v>
          </cell>
          <cell r="D15">
            <v>6</v>
          </cell>
          <cell r="E15">
            <v>34.58</v>
          </cell>
          <cell r="G15">
            <v>2.0699999999999998</v>
          </cell>
          <cell r="H15">
            <v>0.14000000000000001</v>
          </cell>
          <cell r="J15">
            <v>36.79</v>
          </cell>
          <cell r="K15">
            <v>36.799999999999997</v>
          </cell>
        </row>
        <row r="16">
          <cell r="B16" t="str">
            <v>ECI.L2 w/spec</v>
          </cell>
          <cell r="C16">
            <v>38.880000000000003</v>
          </cell>
          <cell r="D16">
            <v>6</v>
          </cell>
          <cell r="E16">
            <v>44.88</v>
          </cell>
          <cell r="G16">
            <v>2.69</v>
          </cell>
          <cell r="H16">
            <v>0.18</v>
          </cell>
          <cell r="J16">
            <v>47.75</v>
          </cell>
          <cell r="K16">
            <v>47.75</v>
          </cell>
        </row>
        <row r="17">
          <cell r="B17" t="str">
            <v>FE.L2</v>
          </cell>
          <cell r="C17">
            <v>41.56</v>
          </cell>
          <cell r="D17">
            <v>6</v>
          </cell>
          <cell r="E17">
            <v>47.56</v>
          </cell>
          <cell r="G17">
            <v>2.85</v>
          </cell>
          <cell r="H17">
            <v>0.19</v>
          </cell>
          <cell r="J17">
            <v>50.6</v>
          </cell>
          <cell r="K17">
            <v>50.6</v>
          </cell>
        </row>
        <row r="18">
          <cell r="B18" t="str">
            <v>LBR</v>
          </cell>
          <cell r="C18">
            <v>24.41</v>
          </cell>
          <cell r="D18">
            <v>6</v>
          </cell>
          <cell r="E18">
            <v>30.41</v>
          </cell>
          <cell r="G18">
            <v>1.82</v>
          </cell>
          <cell r="H18">
            <v>0.12</v>
          </cell>
          <cell r="J18">
            <v>32.349999999999994</v>
          </cell>
          <cell r="K18">
            <v>32.35</v>
          </cell>
        </row>
        <row r="19">
          <cell r="B19" t="str">
            <v>PDI.A</v>
          </cell>
          <cell r="C19">
            <v>41.56</v>
          </cell>
          <cell r="D19">
            <v>6</v>
          </cell>
          <cell r="E19">
            <v>47.56</v>
          </cell>
          <cell r="G19">
            <v>2.85</v>
          </cell>
          <cell r="H19">
            <v>0.19</v>
          </cell>
          <cell r="J19">
            <v>50.6</v>
          </cell>
          <cell r="K19">
            <v>50.6</v>
          </cell>
        </row>
        <row r="20">
          <cell r="B20" t="str">
            <v>PDI.B</v>
          </cell>
          <cell r="C20">
            <v>24.41</v>
          </cell>
          <cell r="D20">
            <v>6</v>
          </cell>
          <cell r="E20">
            <v>30.41</v>
          </cell>
          <cell r="G20">
            <v>1.82</v>
          </cell>
          <cell r="H20">
            <v>0.12</v>
          </cell>
          <cell r="J20">
            <v>32.349999999999994</v>
          </cell>
          <cell r="K20">
            <v>32.35</v>
          </cell>
        </row>
        <row r="21">
          <cell r="B21" t="str">
            <v>QCM</v>
          </cell>
          <cell r="C21">
            <v>29.95</v>
          </cell>
          <cell r="D21">
            <v>6</v>
          </cell>
          <cell r="E21">
            <v>35.950000000000003</v>
          </cell>
          <cell r="G21">
            <v>2.16</v>
          </cell>
          <cell r="H21">
            <v>0.14000000000000001</v>
          </cell>
          <cell r="J21">
            <v>38.25</v>
          </cell>
          <cell r="K21">
            <v>38.25</v>
          </cell>
        </row>
        <row r="22">
          <cell r="B22" t="str">
            <v>QST</v>
          </cell>
          <cell r="C22">
            <v>24.41</v>
          </cell>
          <cell r="D22">
            <v>6</v>
          </cell>
          <cell r="E22">
            <v>30.41</v>
          </cell>
          <cell r="G22">
            <v>1.82</v>
          </cell>
          <cell r="H22">
            <v>0.12</v>
          </cell>
          <cell r="J22">
            <v>32.349999999999994</v>
          </cell>
          <cell r="K22">
            <v>32.35</v>
          </cell>
        </row>
      </sheetData>
      <sheetData sheetId="2" refreshError="1"/>
      <sheetData sheetId="3">
        <row r="4">
          <cell r="A4" t="str">
            <v>Alachua</v>
          </cell>
          <cell r="B4">
            <v>2.5000000000000001E-3</v>
          </cell>
          <cell r="C4">
            <v>38353</v>
          </cell>
          <cell r="D4">
            <v>40878</v>
          </cell>
        </row>
        <row r="5">
          <cell r="A5" t="str">
            <v>Baker</v>
          </cell>
          <cell r="B5">
            <v>0.01</v>
          </cell>
          <cell r="C5">
            <v>34335</v>
          </cell>
          <cell r="D5" t="str">
            <v>None</v>
          </cell>
        </row>
        <row r="6">
          <cell r="A6" t="str">
            <v>Bay</v>
          </cell>
          <cell r="B6">
            <v>5.0000000000000001E-3</v>
          </cell>
          <cell r="C6">
            <v>35916</v>
          </cell>
          <cell r="D6">
            <v>39539</v>
          </cell>
        </row>
        <row r="7">
          <cell r="A7" t="str">
            <v>Bradford</v>
          </cell>
          <cell r="B7">
            <v>0.01</v>
          </cell>
          <cell r="C7">
            <v>34029</v>
          </cell>
          <cell r="D7" t="str">
            <v>None</v>
          </cell>
        </row>
        <row r="8">
          <cell r="A8" t="str">
            <v>Brevard</v>
          </cell>
          <cell r="B8">
            <v>0</v>
          </cell>
        </row>
        <row r="9">
          <cell r="A9" t="str">
            <v>Broward</v>
          </cell>
          <cell r="B9">
            <v>0</v>
          </cell>
        </row>
        <row r="10">
          <cell r="A10" t="str">
            <v>Calhoun</v>
          </cell>
          <cell r="B10">
            <v>0.01</v>
          </cell>
          <cell r="C10">
            <v>33970</v>
          </cell>
          <cell r="D10">
            <v>39783</v>
          </cell>
        </row>
        <row r="11">
          <cell r="A11" t="str">
            <v>Charlotte</v>
          </cell>
          <cell r="B11">
            <v>0.01</v>
          </cell>
          <cell r="C11">
            <v>34790</v>
          </cell>
          <cell r="D11">
            <v>39783</v>
          </cell>
        </row>
        <row r="12">
          <cell r="A12" t="str">
            <v>Citrus</v>
          </cell>
          <cell r="B12">
            <v>0</v>
          </cell>
        </row>
        <row r="13">
          <cell r="A13" t="str">
            <v>Clay</v>
          </cell>
          <cell r="B13">
            <v>0.01</v>
          </cell>
          <cell r="C13">
            <v>32905</v>
          </cell>
          <cell r="D13">
            <v>43800</v>
          </cell>
        </row>
        <row r="14">
          <cell r="A14" t="str">
            <v>Collier</v>
          </cell>
          <cell r="B14">
            <v>0</v>
          </cell>
        </row>
        <row r="15">
          <cell r="A15" t="str">
            <v>Columbia</v>
          </cell>
          <cell r="B15">
            <v>0.01</v>
          </cell>
          <cell r="C15">
            <v>34547</v>
          </cell>
          <cell r="D15" t="str">
            <v>None</v>
          </cell>
        </row>
        <row r="16">
          <cell r="A16" t="str">
            <v>De Soto</v>
          </cell>
          <cell r="B16">
            <v>0.01</v>
          </cell>
          <cell r="C16">
            <v>32143</v>
          </cell>
          <cell r="D16" t="str">
            <v>None</v>
          </cell>
        </row>
        <row r="17">
          <cell r="A17" t="str">
            <v>Dixie</v>
          </cell>
          <cell r="B17">
            <v>0.01</v>
          </cell>
          <cell r="C17">
            <v>32964</v>
          </cell>
          <cell r="D17">
            <v>47453</v>
          </cell>
        </row>
        <row r="18">
          <cell r="A18" t="str">
            <v>Duval</v>
          </cell>
          <cell r="B18">
            <v>0.01</v>
          </cell>
          <cell r="C18" t="str">
            <v xml:space="preserve"> 01/01/1989</v>
          </cell>
          <cell r="D18" t="str">
            <v>None</v>
          </cell>
        </row>
        <row r="19">
          <cell r="A19" t="str">
            <v>Escambia</v>
          </cell>
          <cell r="B19">
            <v>1.4999999999999999E-2</v>
          </cell>
          <cell r="C19">
            <v>33756</v>
          </cell>
          <cell r="D19">
            <v>39203</v>
          </cell>
        </row>
        <row r="20">
          <cell r="A20" t="str">
            <v>Flager</v>
          </cell>
          <cell r="B20">
            <v>0.01</v>
          </cell>
          <cell r="C20">
            <v>37622</v>
          </cell>
          <cell r="D20">
            <v>41244</v>
          </cell>
        </row>
        <row r="21">
          <cell r="A21" t="str">
            <v>Franklin</v>
          </cell>
          <cell r="B21">
            <v>0</v>
          </cell>
        </row>
        <row r="22">
          <cell r="A22" t="str">
            <v>Gadsden</v>
          </cell>
          <cell r="B22">
            <v>0.01</v>
          </cell>
          <cell r="C22">
            <v>35065</v>
          </cell>
          <cell r="D22" t="str">
            <v>None</v>
          </cell>
        </row>
        <row r="23">
          <cell r="A23" t="str">
            <v>Gilcrist</v>
          </cell>
          <cell r="B23">
            <v>0.01</v>
          </cell>
          <cell r="C23">
            <v>33878</v>
          </cell>
          <cell r="D23" t="str">
            <v>None</v>
          </cell>
        </row>
        <row r="24">
          <cell r="A24" t="str">
            <v>Glades</v>
          </cell>
          <cell r="B24">
            <v>0.01</v>
          </cell>
          <cell r="C24">
            <v>33635</v>
          </cell>
          <cell r="D24">
            <v>39083</v>
          </cell>
        </row>
        <row r="25">
          <cell r="A25" t="str">
            <v>Gulf</v>
          </cell>
          <cell r="B25">
            <v>5.0000000000000001E-3</v>
          </cell>
          <cell r="C25">
            <v>35612</v>
          </cell>
          <cell r="D25">
            <v>42887</v>
          </cell>
        </row>
        <row r="26">
          <cell r="A26" t="str">
            <v>Hamilton</v>
          </cell>
          <cell r="B26">
            <v>0.01</v>
          </cell>
          <cell r="C26">
            <v>33055</v>
          </cell>
          <cell r="D26">
            <v>43800</v>
          </cell>
        </row>
        <row r="27">
          <cell r="A27" t="str">
            <v>Hardee</v>
          </cell>
          <cell r="B27">
            <v>0.01</v>
          </cell>
          <cell r="C27">
            <v>35796</v>
          </cell>
          <cell r="D27" t="str">
            <v>None</v>
          </cell>
        </row>
        <row r="28">
          <cell r="A28" t="str">
            <v>Hendry</v>
          </cell>
          <cell r="B28">
            <v>0.01</v>
          </cell>
          <cell r="C28">
            <v>32143</v>
          </cell>
          <cell r="D28" t="str">
            <v>None</v>
          </cell>
        </row>
        <row r="29">
          <cell r="A29" t="str">
            <v>Hernando</v>
          </cell>
          <cell r="B29">
            <v>5.0000000000000001E-3</v>
          </cell>
          <cell r="C29">
            <v>38353</v>
          </cell>
          <cell r="D29">
            <v>41974</v>
          </cell>
        </row>
        <row r="30">
          <cell r="A30" t="str">
            <v>Highlands</v>
          </cell>
          <cell r="B30">
            <v>0.01</v>
          </cell>
          <cell r="C30">
            <v>32813</v>
          </cell>
          <cell r="D30">
            <v>43739</v>
          </cell>
        </row>
        <row r="31">
          <cell r="A31" t="str">
            <v>Hillsborough</v>
          </cell>
          <cell r="B31">
            <v>0.01</v>
          </cell>
          <cell r="C31">
            <v>35400</v>
          </cell>
          <cell r="D31">
            <v>46327</v>
          </cell>
        </row>
        <row r="32">
          <cell r="A32" t="str">
            <v>Holmes</v>
          </cell>
          <cell r="B32">
            <v>0.01</v>
          </cell>
          <cell r="C32">
            <v>34973</v>
          </cell>
          <cell r="D32">
            <v>38961</v>
          </cell>
        </row>
        <row r="33">
          <cell r="A33" t="str">
            <v>Indian River</v>
          </cell>
          <cell r="B33">
            <v>0.01</v>
          </cell>
          <cell r="C33">
            <v>32660</v>
          </cell>
          <cell r="D33">
            <v>43800</v>
          </cell>
        </row>
        <row r="34">
          <cell r="A34" t="str">
            <v>Jackson</v>
          </cell>
          <cell r="B34">
            <v>1.4999999999999999E-2</v>
          </cell>
          <cell r="C34">
            <v>34851</v>
          </cell>
          <cell r="D34">
            <v>40299</v>
          </cell>
        </row>
        <row r="35">
          <cell r="A35" t="str">
            <v>Jefferson</v>
          </cell>
          <cell r="B35">
            <v>0.01</v>
          </cell>
          <cell r="C35">
            <v>32295</v>
          </cell>
          <cell r="D35" t="str">
            <v>None</v>
          </cell>
        </row>
        <row r="36">
          <cell r="A36" t="str">
            <v>Lafayette</v>
          </cell>
          <cell r="B36">
            <v>0.01</v>
          </cell>
          <cell r="C36">
            <v>33482</v>
          </cell>
          <cell r="D36">
            <v>38930</v>
          </cell>
        </row>
        <row r="37">
          <cell r="A37" t="str">
            <v>Lake</v>
          </cell>
          <cell r="B37">
            <v>0.01</v>
          </cell>
          <cell r="C37">
            <v>32143</v>
          </cell>
          <cell r="D37">
            <v>43070</v>
          </cell>
        </row>
        <row r="38">
          <cell r="A38" t="str">
            <v>Lee</v>
          </cell>
          <cell r="B38">
            <v>0</v>
          </cell>
        </row>
        <row r="39">
          <cell r="A39" t="str">
            <v>Leon</v>
          </cell>
          <cell r="B39">
            <v>1.4999999999999999E-2</v>
          </cell>
          <cell r="C39">
            <v>32843</v>
          </cell>
          <cell r="D39">
            <v>43800</v>
          </cell>
        </row>
        <row r="40">
          <cell r="A40" t="str">
            <v>Levy</v>
          </cell>
          <cell r="B40">
            <v>0.01</v>
          </cell>
          <cell r="C40">
            <v>33878</v>
          </cell>
          <cell r="D40" t="str">
            <v>None</v>
          </cell>
        </row>
        <row r="41">
          <cell r="A41" t="str">
            <v>Liberty</v>
          </cell>
          <cell r="B41">
            <v>0.01</v>
          </cell>
          <cell r="C41">
            <v>33909</v>
          </cell>
          <cell r="D41" t="str">
            <v>None</v>
          </cell>
        </row>
        <row r="42">
          <cell r="A42" t="str">
            <v>Madison</v>
          </cell>
          <cell r="B42">
            <v>0.01</v>
          </cell>
          <cell r="C42">
            <v>32721</v>
          </cell>
          <cell r="D42" t="str">
            <v>None</v>
          </cell>
        </row>
        <row r="43">
          <cell r="A43" t="str">
            <v>Manatee</v>
          </cell>
          <cell r="B43">
            <v>5.0000000000000001E-3</v>
          </cell>
          <cell r="C43">
            <v>37622</v>
          </cell>
          <cell r="D43">
            <v>43070</v>
          </cell>
        </row>
        <row r="44">
          <cell r="A44" t="str">
            <v>Marion</v>
          </cell>
          <cell r="B44">
            <v>5.0000000000000001E-3</v>
          </cell>
          <cell r="C44">
            <v>38353</v>
          </cell>
          <cell r="D44">
            <v>40148</v>
          </cell>
        </row>
        <row r="45">
          <cell r="A45" t="str">
            <v>Martin</v>
          </cell>
          <cell r="B45">
            <v>0</v>
          </cell>
        </row>
        <row r="46">
          <cell r="A46" t="str">
            <v>Miami-Dade</v>
          </cell>
          <cell r="B46">
            <v>0.01</v>
          </cell>
          <cell r="C46">
            <v>33604</v>
          </cell>
          <cell r="D46" t="str">
            <v>None</v>
          </cell>
        </row>
        <row r="47">
          <cell r="A47" t="str">
            <v>Monroe</v>
          </cell>
          <cell r="B47">
            <v>1.4999999999999999E-2</v>
          </cell>
          <cell r="C47">
            <v>36100</v>
          </cell>
          <cell r="D47">
            <v>43435</v>
          </cell>
        </row>
        <row r="48">
          <cell r="A48" t="str">
            <v>Nassau</v>
          </cell>
          <cell r="B48">
            <v>0.01</v>
          </cell>
          <cell r="C48">
            <v>35125</v>
          </cell>
          <cell r="D48" t="str">
            <v>None</v>
          </cell>
        </row>
        <row r="49">
          <cell r="A49" t="str">
            <v>Okaloosa</v>
          </cell>
          <cell r="B49">
            <v>0</v>
          </cell>
        </row>
        <row r="50">
          <cell r="A50" t="str">
            <v>Okeechobee</v>
          </cell>
          <cell r="B50">
            <v>0.01</v>
          </cell>
          <cell r="C50">
            <v>34973</v>
          </cell>
          <cell r="D50" t="str">
            <v>None</v>
          </cell>
        </row>
        <row r="51">
          <cell r="A51" t="str">
            <v>Orange</v>
          </cell>
          <cell r="B51">
            <v>5.0000000000000001E-3</v>
          </cell>
          <cell r="C51">
            <v>37622</v>
          </cell>
          <cell r="D51">
            <v>42339</v>
          </cell>
        </row>
        <row r="52">
          <cell r="A52" t="str">
            <v>Osceola</v>
          </cell>
          <cell r="B52">
            <v>0.01</v>
          </cell>
          <cell r="C52">
            <v>33117</v>
          </cell>
          <cell r="D52">
            <v>45870</v>
          </cell>
        </row>
        <row r="53">
          <cell r="A53" t="str">
            <v>Palm Bch</v>
          </cell>
          <cell r="B53">
            <v>5.0000000000000001E-3</v>
          </cell>
          <cell r="C53">
            <v>38353</v>
          </cell>
          <cell r="D53">
            <v>40513</v>
          </cell>
        </row>
        <row r="54">
          <cell r="A54" t="str">
            <v>Pasco</v>
          </cell>
          <cell r="B54">
            <v>0.01</v>
          </cell>
          <cell r="C54">
            <v>32905</v>
          </cell>
          <cell r="D54">
            <v>40179</v>
          </cell>
        </row>
        <row r="55">
          <cell r="A55" t="str">
            <v>Polk</v>
          </cell>
          <cell r="B55">
            <v>0.01</v>
          </cell>
          <cell r="C55">
            <v>37987</v>
          </cell>
          <cell r="D55">
            <v>43435</v>
          </cell>
        </row>
        <row r="56">
          <cell r="A56" t="str">
            <v>Putnam</v>
          </cell>
          <cell r="B56">
            <v>0.01</v>
          </cell>
          <cell r="C56">
            <v>37622</v>
          </cell>
          <cell r="D56">
            <v>43070</v>
          </cell>
        </row>
        <row r="57">
          <cell r="A57" t="str">
            <v>Santa Rosa</v>
          </cell>
          <cell r="B57">
            <v>5.0000000000000001E-3</v>
          </cell>
          <cell r="C57">
            <v>36069</v>
          </cell>
          <cell r="D57">
            <v>39692</v>
          </cell>
        </row>
        <row r="58">
          <cell r="A58" t="str">
            <v>Sarasota</v>
          </cell>
          <cell r="B58">
            <v>0.01</v>
          </cell>
          <cell r="C58">
            <v>32752</v>
          </cell>
          <cell r="D58">
            <v>40026</v>
          </cell>
        </row>
        <row r="59">
          <cell r="A59" t="str">
            <v>Seminole</v>
          </cell>
          <cell r="B59">
            <v>0.01</v>
          </cell>
          <cell r="C59">
            <v>37257</v>
          </cell>
          <cell r="D59">
            <v>40878</v>
          </cell>
        </row>
        <row r="60">
          <cell r="A60" t="str">
            <v>St. Johns</v>
          </cell>
          <cell r="B60">
            <v>0</v>
          </cell>
        </row>
        <row r="61">
          <cell r="A61" t="str">
            <v>St. Lucie</v>
          </cell>
          <cell r="B61">
            <v>5.0000000000000001E-3</v>
          </cell>
          <cell r="C61">
            <v>35247</v>
          </cell>
          <cell r="D61">
            <v>38869</v>
          </cell>
        </row>
        <row r="62">
          <cell r="A62" t="str">
            <v>Sumter</v>
          </cell>
          <cell r="B62">
            <v>0.01</v>
          </cell>
          <cell r="C62">
            <v>33970</v>
          </cell>
          <cell r="D62" t="str">
            <v>None</v>
          </cell>
        </row>
        <row r="63">
          <cell r="A63" t="str">
            <v>Suwannee</v>
          </cell>
          <cell r="B63">
            <v>0.01</v>
          </cell>
          <cell r="C63">
            <v>32143</v>
          </cell>
          <cell r="D63" t="str">
            <v>None</v>
          </cell>
        </row>
        <row r="64">
          <cell r="A64" t="str">
            <v>Taylor</v>
          </cell>
          <cell r="B64">
            <v>0.01</v>
          </cell>
          <cell r="C64">
            <v>32721</v>
          </cell>
          <cell r="D64">
            <v>47453</v>
          </cell>
        </row>
        <row r="65">
          <cell r="A65" t="str">
            <v>Union</v>
          </cell>
          <cell r="B65">
            <v>0.01</v>
          </cell>
          <cell r="C65">
            <v>34001</v>
          </cell>
          <cell r="D65">
            <v>38687</v>
          </cell>
        </row>
        <row r="66">
          <cell r="A66" t="str">
            <v>Volusia</v>
          </cell>
          <cell r="B66">
            <v>5.0000000000000001E-3</v>
          </cell>
          <cell r="C66">
            <v>37257</v>
          </cell>
          <cell r="D66">
            <v>42705</v>
          </cell>
        </row>
        <row r="67">
          <cell r="A67" t="str">
            <v>Wakulla</v>
          </cell>
          <cell r="B67">
            <v>0.01</v>
          </cell>
          <cell r="C67">
            <v>32143</v>
          </cell>
          <cell r="D67">
            <v>43070</v>
          </cell>
        </row>
        <row r="68">
          <cell r="A68" t="str">
            <v>Walton</v>
          </cell>
          <cell r="B68">
            <v>0.01</v>
          </cell>
          <cell r="C68">
            <v>34731</v>
          </cell>
          <cell r="D68" t="str">
            <v>None</v>
          </cell>
        </row>
        <row r="69">
          <cell r="A69" t="str">
            <v>Washington</v>
          </cell>
          <cell r="B69">
            <v>0.01</v>
          </cell>
          <cell r="C69">
            <v>34274</v>
          </cell>
          <cell r="D69" t="str">
            <v>None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"/>
  <sheetViews>
    <sheetView showGridLines="0" tabSelected="1" zoomScaleNormal="100" workbookViewId="0">
      <pane ySplit="9" topLeftCell="A10" activePane="bottomLeft" state="frozen"/>
      <selection pane="bottomLeft" activeCell="A10" sqref="A10"/>
    </sheetView>
  </sheetViews>
  <sheetFormatPr defaultRowHeight="15" x14ac:dyDescent="0.2"/>
  <cols>
    <col min="1" max="1" width="15.140625" style="2" customWidth="1"/>
    <col min="2" max="2" width="20.42578125" style="2" customWidth="1"/>
    <col min="3" max="9" width="18.28515625" style="2" customWidth="1"/>
    <col min="10" max="10" width="22.5703125" style="2" customWidth="1"/>
    <col min="11" max="11" width="22.42578125" style="2" customWidth="1"/>
    <col min="12" max="16384" width="9.140625" style="2"/>
  </cols>
  <sheetData>
    <row r="1" spans="1:11" x14ac:dyDescent="0.2">
      <c r="A1" s="1"/>
      <c r="C1" s="3"/>
    </row>
    <row r="2" spans="1:11" ht="22.5" customHeight="1" x14ac:dyDescent="0.25">
      <c r="A2" s="54" t="s">
        <v>32</v>
      </c>
      <c r="C2" s="48" t="s">
        <v>31</v>
      </c>
      <c r="D2" s="48"/>
      <c r="E2" s="48"/>
      <c r="F2" s="36"/>
      <c r="G2" s="36"/>
      <c r="H2" s="36"/>
      <c r="I2" s="36"/>
      <c r="J2" s="17" t="s">
        <v>11</v>
      </c>
      <c r="K2" s="45" t="s">
        <v>33</v>
      </c>
    </row>
    <row r="3" spans="1:11" x14ac:dyDescent="0.2">
      <c r="A3" s="1"/>
      <c r="C3" s="3"/>
    </row>
    <row r="4" spans="1:11" ht="22.5" customHeight="1" thickBot="1" x14ac:dyDescent="0.3">
      <c r="A4" s="16" t="s">
        <v>28</v>
      </c>
      <c r="C4" s="44" t="s">
        <v>30</v>
      </c>
      <c r="E4" s="47" t="s">
        <v>29</v>
      </c>
      <c r="F4" s="47"/>
      <c r="G4" s="47"/>
      <c r="H4" s="47"/>
      <c r="I4" s="36"/>
      <c r="J4" s="17" t="s">
        <v>0</v>
      </c>
      <c r="K4" s="46" t="s">
        <v>27</v>
      </c>
    </row>
    <row r="5" spans="1:11" ht="30" customHeight="1" thickBot="1" x14ac:dyDescent="0.25">
      <c r="A5" s="41" t="s">
        <v>37</v>
      </c>
      <c r="B5" s="52"/>
      <c r="C5" s="42"/>
      <c r="D5" s="42"/>
      <c r="E5" s="42"/>
      <c r="F5" s="42"/>
      <c r="G5" s="42"/>
      <c r="H5" s="42"/>
      <c r="I5" s="42"/>
      <c r="J5" s="42"/>
      <c r="K5" s="43"/>
    </row>
    <row r="6" spans="1:11" s="12" customFormat="1" ht="15.75" x14ac:dyDescent="0.25">
      <c r="A6" s="49"/>
      <c r="B6" s="11"/>
      <c r="C6" s="18" t="s">
        <v>1</v>
      </c>
      <c r="D6" s="38" t="s">
        <v>2</v>
      </c>
      <c r="E6" s="39" t="s">
        <v>3</v>
      </c>
      <c r="F6" s="38" t="s">
        <v>4</v>
      </c>
      <c r="G6" s="39" t="s">
        <v>5</v>
      </c>
      <c r="H6" s="38" t="s">
        <v>14</v>
      </c>
      <c r="I6" s="39" t="s">
        <v>15</v>
      </c>
      <c r="J6" s="40" t="s">
        <v>21</v>
      </c>
      <c r="K6" s="38" t="s">
        <v>22</v>
      </c>
    </row>
    <row r="7" spans="1:11" s="12" customFormat="1" ht="6.75" customHeight="1" x14ac:dyDescent="0.25">
      <c r="A7" s="50"/>
      <c r="B7" s="13"/>
      <c r="C7" s="19"/>
      <c r="D7" s="13"/>
      <c r="E7" s="21"/>
      <c r="F7" s="13"/>
      <c r="G7" s="21"/>
      <c r="H7" s="13"/>
      <c r="I7" s="21"/>
      <c r="J7" s="28"/>
      <c r="K7" s="13"/>
    </row>
    <row r="8" spans="1:11" s="12" customFormat="1" ht="15.75" x14ac:dyDescent="0.25">
      <c r="A8" s="50" t="s">
        <v>6</v>
      </c>
      <c r="B8" s="13" t="s">
        <v>35</v>
      </c>
      <c r="C8" s="14" t="s">
        <v>18</v>
      </c>
      <c r="D8" s="13" t="s">
        <v>7</v>
      </c>
      <c r="E8" s="21" t="s">
        <v>13</v>
      </c>
      <c r="F8" s="13" t="s">
        <v>7</v>
      </c>
      <c r="G8" s="21" t="s">
        <v>19</v>
      </c>
      <c r="H8" s="13" t="s">
        <v>7</v>
      </c>
      <c r="I8" s="21" t="s">
        <v>25</v>
      </c>
      <c r="J8" s="28" t="s">
        <v>16</v>
      </c>
      <c r="K8" s="13" t="s">
        <v>17</v>
      </c>
    </row>
    <row r="9" spans="1:11" s="12" customFormat="1" ht="17.25" customHeight="1" thickBot="1" x14ac:dyDescent="0.25">
      <c r="A9" s="51" t="s">
        <v>36</v>
      </c>
      <c r="B9" s="15" t="s">
        <v>34</v>
      </c>
      <c r="C9" s="25" t="s">
        <v>8</v>
      </c>
      <c r="D9" s="23" t="s">
        <v>12</v>
      </c>
      <c r="E9" s="24" t="s">
        <v>9</v>
      </c>
      <c r="F9" s="23" t="s">
        <v>20</v>
      </c>
      <c r="G9" s="24" t="s">
        <v>9</v>
      </c>
      <c r="H9" s="23" t="s">
        <v>24</v>
      </c>
      <c r="I9" s="24" t="s">
        <v>9</v>
      </c>
      <c r="J9" s="34" t="s">
        <v>23</v>
      </c>
      <c r="K9" s="15" t="s">
        <v>26</v>
      </c>
    </row>
    <row r="10" spans="1:11" ht="25.5" customHeight="1" x14ac:dyDescent="0.2">
      <c r="A10" s="9"/>
      <c r="B10" s="53"/>
      <c r="C10" s="26"/>
      <c r="D10" s="30"/>
      <c r="E10" s="31"/>
      <c r="F10" s="30"/>
      <c r="G10" s="31"/>
      <c r="H10" s="37"/>
      <c r="I10" s="31"/>
      <c r="J10" s="35">
        <f>+C10+D10+F10+H10</f>
        <v>0</v>
      </c>
      <c r="K10" s="20">
        <f>+J10+E10+G10+I10</f>
        <v>0</v>
      </c>
    </row>
    <row r="11" spans="1:11" ht="25.5" customHeight="1" x14ac:dyDescent="0.2">
      <c r="A11" s="5"/>
      <c r="B11" s="4"/>
      <c r="C11" s="26"/>
      <c r="D11" s="32"/>
      <c r="E11" s="33"/>
      <c r="F11" s="32"/>
      <c r="G11" s="33"/>
      <c r="H11" s="37"/>
      <c r="I11" s="33"/>
      <c r="J11" s="35">
        <f t="shared" ref="J11:J34" si="0">+C11+D11+F11+H11</f>
        <v>0</v>
      </c>
      <c r="K11" s="20">
        <f t="shared" ref="K11:K34" si="1">+J11+E11+G11+I11</f>
        <v>0</v>
      </c>
    </row>
    <row r="12" spans="1:11" ht="25.5" customHeight="1" x14ac:dyDescent="0.2">
      <c r="A12" s="5"/>
      <c r="B12" s="4"/>
      <c r="C12" s="26"/>
      <c r="D12" s="32"/>
      <c r="E12" s="33"/>
      <c r="F12" s="32"/>
      <c r="G12" s="33"/>
      <c r="H12" s="37"/>
      <c r="I12" s="33"/>
      <c r="J12" s="35">
        <f t="shared" si="0"/>
        <v>0</v>
      </c>
      <c r="K12" s="20">
        <f t="shared" si="1"/>
        <v>0</v>
      </c>
    </row>
    <row r="13" spans="1:11" ht="25.5" customHeight="1" x14ac:dyDescent="0.2">
      <c r="A13" s="5"/>
      <c r="B13" s="4"/>
      <c r="C13" s="26"/>
      <c r="D13" s="32"/>
      <c r="E13" s="33"/>
      <c r="F13" s="32"/>
      <c r="G13" s="33"/>
      <c r="H13" s="37"/>
      <c r="I13" s="33"/>
      <c r="J13" s="35">
        <f t="shared" si="0"/>
        <v>0</v>
      </c>
      <c r="K13" s="20">
        <f t="shared" si="1"/>
        <v>0</v>
      </c>
    </row>
    <row r="14" spans="1:11" ht="25.5" customHeight="1" x14ac:dyDescent="0.2">
      <c r="A14" s="5"/>
      <c r="B14" s="4"/>
      <c r="C14" s="26"/>
      <c r="D14" s="32"/>
      <c r="E14" s="33"/>
      <c r="F14" s="32"/>
      <c r="G14" s="33"/>
      <c r="H14" s="37"/>
      <c r="I14" s="33"/>
      <c r="J14" s="35">
        <f t="shared" si="0"/>
        <v>0</v>
      </c>
      <c r="K14" s="20">
        <f t="shared" si="1"/>
        <v>0</v>
      </c>
    </row>
    <row r="15" spans="1:11" ht="25.5" customHeight="1" x14ac:dyDescent="0.2">
      <c r="A15" s="5"/>
      <c r="B15" s="4"/>
      <c r="C15" s="26"/>
      <c r="D15" s="32"/>
      <c r="E15" s="33"/>
      <c r="F15" s="32"/>
      <c r="G15" s="33"/>
      <c r="H15" s="37"/>
      <c r="I15" s="33"/>
      <c r="J15" s="35">
        <f t="shared" si="0"/>
        <v>0</v>
      </c>
      <c r="K15" s="20">
        <f t="shared" si="1"/>
        <v>0</v>
      </c>
    </row>
    <row r="16" spans="1:11" ht="25.5" customHeight="1" x14ac:dyDescent="0.2">
      <c r="A16" s="5"/>
      <c r="B16" s="4"/>
      <c r="C16" s="26"/>
      <c r="D16" s="32"/>
      <c r="E16" s="33"/>
      <c r="F16" s="32"/>
      <c r="G16" s="33"/>
      <c r="H16" s="37"/>
      <c r="I16" s="33"/>
      <c r="J16" s="35">
        <f t="shared" si="0"/>
        <v>0</v>
      </c>
      <c r="K16" s="20">
        <f t="shared" si="1"/>
        <v>0</v>
      </c>
    </row>
    <row r="17" spans="1:11" ht="25.5" customHeight="1" x14ac:dyDescent="0.2">
      <c r="A17" s="5"/>
      <c r="B17" s="4"/>
      <c r="C17" s="26"/>
      <c r="D17" s="32"/>
      <c r="E17" s="33"/>
      <c r="F17" s="32"/>
      <c r="G17" s="33"/>
      <c r="H17" s="37"/>
      <c r="I17" s="33"/>
      <c r="J17" s="35">
        <f t="shared" si="0"/>
        <v>0</v>
      </c>
      <c r="K17" s="20">
        <f t="shared" si="1"/>
        <v>0</v>
      </c>
    </row>
    <row r="18" spans="1:11" ht="25.5" customHeight="1" x14ac:dyDescent="0.2">
      <c r="A18" s="5"/>
      <c r="B18" s="4"/>
      <c r="C18" s="26"/>
      <c r="D18" s="32"/>
      <c r="E18" s="33"/>
      <c r="F18" s="32"/>
      <c r="G18" s="33"/>
      <c r="H18" s="37"/>
      <c r="I18" s="33"/>
      <c r="J18" s="35">
        <f t="shared" si="0"/>
        <v>0</v>
      </c>
      <c r="K18" s="20">
        <f t="shared" si="1"/>
        <v>0</v>
      </c>
    </row>
    <row r="19" spans="1:11" ht="25.5" customHeight="1" x14ac:dyDescent="0.2">
      <c r="A19" s="5"/>
      <c r="B19" s="4"/>
      <c r="C19" s="26"/>
      <c r="D19" s="32"/>
      <c r="E19" s="33"/>
      <c r="F19" s="32"/>
      <c r="G19" s="33"/>
      <c r="H19" s="37"/>
      <c r="I19" s="33"/>
      <c r="J19" s="35">
        <f t="shared" si="0"/>
        <v>0</v>
      </c>
      <c r="K19" s="20">
        <f t="shared" si="1"/>
        <v>0</v>
      </c>
    </row>
    <row r="20" spans="1:11" ht="25.5" customHeight="1" x14ac:dyDescent="0.2">
      <c r="A20" s="5"/>
      <c r="B20" s="4"/>
      <c r="C20" s="26"/>
      <c r="D20" s="32"/>
      <c r="E20" s="33"/>
      <c r="F20" s="32"/>
      <c r="G20" s="33"/>
      <c r="H20" s="37"/>
      <c r="I20" s="33"/>
      <c r="J20" s="35">
        <f t="shared" si="0"/>
        <v>0</v>
      </c>
      <c r="K20" s="20">
        <f t="shared" si="1"/>
        <v>0</v>
      </c>
    </row>
    <row r="21" spans="1:11" ht="25.5" customHeight="1" x14ac:dyDescent="0.2">
      <c r="A21" s="5"/>
      <c r="B21" s="4"/>
      <c r="C21" s="26"/>
      <c r="D21" s="32"/>
      <c r="E21" s="33"/>
      <c r="F21" s="32"/>
      <c r="G21" s="33"/>
      <c r="H21" s="37"/>
      <c r="I21" s="33"/>
      <c r="J21" s="35">
        <f t="shared" si="0"/>
        <v>0</v>
      </c>
      <c r="K21" s="20">
        <f t="shared" si="1"/>
        <v>0</v>
      </c>
    </row>
    <row r="22" spans="1:11" ht="25.5" customHeight="1" x14ac:dyDescent="0.2">
      <c r="A22" s="5"/>
      <c r="B22" s="4"/>
      <c r="C22" s="26"/>
      <c r="D22" s="32"/>
      <c r="E22" s="33"/>
      <c r="F22" s="32"/>
      <c r="G22" s="33"/>
      <c r="H22" s="37"/>
      <c r="I22" s="33"/>
      <c r="J22" s="35">
        <f t="shared" si="0"/>
        <v>0</v>
      </c>
      <c r="K22" s="20">
        <f t="shared" si="1"/>
        <v>0</v>
      </c>
    </row>
    <row r="23" spans="1:11" ht="25.5" customHeight="1" x14ac:dyDescent="0.2">
      <c r="A23" s="5"/>
      <c r="B23" s="4"/>
      <c r="C23" s="26"/>
      <c r="D23" s="32"/>
      <c r="E23" s="33"/>
      <c r="F23" s="32"/>
      <c r="G23" s="33"/>
      <c r="H23" s="37"/>
      <c r="I23" s="33"/>
      <c r="J23" s="35">
        <f>+C23+D23+F23+H23</f>
        <v>0</v>
      </c>
      <c r="K23" s="20">
        <f>+J23+E23+G23+I23</f>
        <v>0</v>
      </c>
    </row>
    <row r="24" spans="1:11" ht="25.5" customHeight="1" x14ac:dyDescent="0.2">
      <c r="A24" s="5"/>
      <c r="B24" s="4"/>
      <c r="C24" s="26"/>
      <c r="D24" s="32"/>
      <c r="E24" s="33"/>
      <c r="F24" s="32"/>
      <c r="G24" s="33"/>
      <c r="H24" s="37"/>
      <c r="I24" s="33"/>
      <c r="J24" s="35">
        <f>+C24+D24+F24+H24</f>
        <v>0</v>
      </c>
      <c r="K24" s="20">
        <f>+J24+E24+G24+I24</f>
        <v>0</v>
      </c>
    </row>
    <row r="25" spans="1:11" ht="25.5" customHeight="1" x14ac:dyDescent="0.2">
      <c r="A25" s="5"/>
      <c r="B25" s="4"/>
      <c r="C25" s="26"/>
      <c r="D25" s="32"/>
      <c r="E25" s="33"/>
      <c r="F25" s="32"/>
      <c r="G25" s="33"/>
      <c r="H25" s="37"/>
      <c r="I25" s="33"/>
      <c r="J25" s="35">
        <f>+C25+D25+F25+H25</f>
        <v>0</v>
      </c>
      <c r="K25" s="20">
        <f t="shared" si="1"/>
        <v>0</v>
      </c>
    </row>
    <row r="26" spans="1:11" ht="25.5" customHeight="1" x14ac:dyDescent="0.2">
      <c r="A26" s="5"/>
      <c r="B26" s="4"/>
      <c r="C26" s="26"/>
      <c r="D26" s="32"/>
      <c r="E26" s="33"/>
      <c r="F26" s="32"/>
      <c r="G26" s="33"/>
      <c r="H26" s="37"/>
      <c r="I26" s="33"/>
      <c r="J26" s="35">
        <f t="shared" si="0"/>
        <v>0</v>
      </c>
      <c r="K26" s="20">
        <f>+J26+E26+G26+I26</f>
        <v>0</v>
      </c>
    </row>
    <row r="27" spans="1:11" ht="25.5" customHeight="1" x14ac:dyDescent="0.2">
      <c r="A27" s="5"/>
      <c r="B27" s="4"/>
      <c r="C27" s="26"/>
      <c r="D27" s="32"/>
      <c r="E27" s="33"/>
      <c r="F27" s="32"/>
      <c r="G27" s="33"/>
      <c r="H27" s="37"/>
      <c r="I27" s="33"/>
      <c r="J27" s="35">
        <f t="shared" si="0"/>
        <v>0</v>
      </c>
      <c r="K27" s="20">
        <f t="shared" si="1"/>
        <v>0</v>
      </c>
    </row>
    <row r="28" spans="1:11" ht="25.5" customHeight="1" x14ac:dyDescent="0.2">
      <c r="A28" s="5"/>
      <c r="B28" s="4"/>
      <c r="C28" s="26"/>
      <c r="D28" s="32"/>
      <c r="E28" s="33"/>
      <c r="F28" s="32"/>
      <c r="G28" s="33"/>
      <c r="H28" s="37"/>
      <c r="I28" s="33"/>
      <c r="J28" s="35">
        <f t="shared" si="0"/>
        <v>0</v>
      </c>
      <c r="K28" s="20">
        <f t="shared" si="1"/>
        <v>0</v>
      </c>
    </row>
    <row r="29" spans="1:11" ht="25.5" customHeight="1" x14ac:dyDescent="0.2">
      <c r="A29" s="5"/>
      <c r="B29" s="4"/>
      <c r="C29" s="26"/>
      <c r="D29" s="32"/>
      <c r="E29" s="33"/>
      <c r="F29" s="32"/>
      <c r="G29" s="33"/>
      <c r="H29" s="37"/>
      <c r="I29" s="33"/>
      <c r="J29" s="35">
        <f t="shared" si="0"/>
        <v>0</v>
      </c>
      <c r="K29" s="20">
        <f t="shared" si="1"/>
        <v>0</v>
      </c>
    </row>
    <row r="30" spans="1:11" ht="25.5" customHeight="1" x14ac:dyDescent="0.2">
      <c r="A30" s="5"/>
      <c r="B30" s="4"/>
      <c r="C30" s="26"/>
      <c r="D30" s="32"/>
      <c r="E30" s="33"/>
      <c r="F30" s="32"/>
      <c r="G30" s="33"/>
      <c r="H30" s="37"/>
      <c r="I30" s="33"/>
      <c r="J30" s="35">
        <f t="shared" si="0"/>
        <v>0</v>
      </c>
      <c r="K30" s="20">
        <f t="shared" si="1"/>
        <v>0</v>
      </c>
    </row>
    <row r="31" spans="1:11" ht="25.5" customHeight="1" x14ac:dyDescent="0.2">
      <c r="A31" s="5"/>
      <c r="B31" s="4"/>
      <c r="C31" s="26"/>
      <c r="D31" s="32"/>
      <c r="E31" s="33"/>
      <c r="F31" s="32"/>
      <c r="G31" s="33"/>
      <c r="H31" s="37"/>
      <c r="I31" s="33"/>
      <c r="J31" s="35">
        <f t="shared" si="0"/>
        <v>0</v>
      </c>
      <c r="K31" s="20">
        <f t="shared" si="1"/>
        <v>0</v>
      </c>
    </row>
    <row r="32" spans="1:11" ht="25.5" customHeight="1" x14ac:dyDescent="0.2">
      <c r="A32" s="5"/>
      <c r="B32" s="4"/>
      <c r="C32" s="26"/>
      <c r="D32" s="32"/>
      <c r="E32" s="33"/>
      <c r="F32" s="32"/>
      <c r="G32" s="33"/>
      <c r="H32" s="37"/>
      <c r="I32" s="33"/>
      <c r="J32" s="35">
        <f t="shared" si="0"/>
        <v>0</v>
      </c>
      <c r="K32" s="20">
        <f t="shared" si="1"/>
        <v>0</v>
      </c>
    </row>
    <row r="33" spans="1:11" ht="25.5" customHeight="1" x14ac:dyDescent="0.2">
      <c r="A33" s="5"/>
      <c r="B33" s="4"/>
      <c r="C33" s="26"/>
      <c r="D33" s="32"/>
      <c r="E33" s="33"/>
      <c r="F33" s="32"/>
      <c r="G33" s="33"/>
      <c r="H33" s="37"/>
      <c r="I33" s="33"/>
      <c r="J33" s="35">
        <f t="shared" si="0"/>
        <v>0</v>
      </c>
      <c r="K33" s="20">
        <f t="shared" si="1"/>
        <v>0</v>
      </c>
    </row>
    <row r="34" spans="1:11" ht="25.5" customHeight="1" x14ac:dyDescent="0.2">
      <c r="A34" s="5"/>
      <c r="B34" s="4"/>
      <c r="C34" s="26"/>
      <c r="D34" s="32"/>
      <c r="E34" s="33"/>
      <c r="F34" s="32"/>
      <c r="G34" s="33"/>
      <c r="H34" s="37"/>
      <c r="I34" s="33"/>
      <c r="J34" s="35">
        <f t="shared" si="0"/>
        <v>0</v>
      </c>
      <c r="K34" s="20">
        <f t="shared" si="1"/>
        <v>0</v>
      </c>
    </row>
    <row r="35" spans="1:11" ht="25.5" customHeight="1" thickBot="1" x14ac:dyDescent="0.25">
      <c r="A35" s="5"/>
      <c r="B35" s="4"/>
      <c r="C35" s="26"/>
      <c r="D35" s="32"/>
      <c r="E35" s="33"/>
      <c r="F35" s="32"/>
      <c r="G35" s="33"/>
      <c r="H35" s="37"/>
      <c r="I35" s="33"/>
      <c r="J35" s="35">
        <f>+C35+D35+F35+H35</f>
        <v>0</v>
      </c>
      <c r="K35" s="20">
        <f>+J35+E35+G35+I35</f>
        <v>0</v>
      </c>
    </row>
    <row r="36" spans="1:11" ht="21" thickBot="1" x14ac:dyDescent="0.35">
      <c r="A36" s="6"/>
      <c r="B36" s="7" t="s">
        <v>10</v>
      </c>
      <c r="C36" s="27">
        <f t="shared" ref="C36:K36" si="2">SUM(C10:C35)</f>
        <v>0</v>
      </c>
      <c r="D36" s="8">
        <f t="shared" si="2"/>
        <v>0</v>
      </c>
      <c r="E36" s="22">
        <f t="shared" si="2"/>
        <v>0</v>
      </c>
      <c r="F36" s="8">
        <f t="shared" si="2"/>
        <v>0</v>
      </c>
      <c r="G36" s="22">
        <f t="shared" si="2"/>
        <v>0</v>
      </c>
      <c r="H36" s="27">
        <f t="shared" si="2"/>
        <v>0</v>
      </c>
      <c r="I36" s="22">
        <f t="shared" si="2"/>
        <v>0</v>
      </c>
      <c r="J36" s="29">
        <f t="shared" si="2"/>
        <v>0</v>
      </c>
      <c r="K36" s="8">
        <f t="shared" si="2"/>
        <v>0</v>
      </c>
    </row>
    <row r="37" spans="1:11" x14ac:dyDescent="0.2">
      <c r="E37" s="10" t="e">
        <f>E36/D36</f>
        <v>#DIV/0!</v>
      </c>
      <c r="G37" s="10" t="e">
        <f>G36/F36</f>
        <v>#DIV/0!</v>
      </c>
      <c r="H37" s="10"/>
      <c r="I37" s="10" t="e">
        <f>I36/H36</f>
        <v>#DIV/0!</v>
      </c>
    </row>
  </sheetData>
  <mergeCells count="3">
    <mergeCell ref="A5:K5"/>
    <mergeCell ref="E4:H4"/>
    <mergeCell ref="C2:E2"/>
  </mergeCells>
  <phoneticPr fontId="4" type="noConversion"/>
  <dataValidations count="1">
    <dataValidation type="decimal" errorStyle="warning" allowBlank="1" showInputMessage="1" showErrorMessage="1" errorTitle="Numeric Value Expected" error="This field requires a numeric value." sqref="C10:K36" xr:uid="{00000000-0002-0000-0000-000000000000}">
      <formula1>-99999999.99</formula1>
      <formula2>99999999.99</formula2>
    </dataValidation>
  </dataValidations>
  <pageMargins left="0.25" right="0.25" top="0.75" bottom="0.75" header="0.3" footer="0.3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SHORT FORM</vt:lpstr>
      <vt:lpstr>'SHORT FORM'!Print_Area</vt:lpstr>
    </vt:vector>
  </TitlesOfParts>
  <Company>University of Florida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cwindham</dc:creator>
  <cp:lastModifiedBy>Kuhl,Brian J</cp:lastModifiedBy>
  <cp:lastPrinted>2019-01-15T21:58:30Z</cp:lastPrinted>
  <dcterms:created xsi:type="dcterms:W3CDTF">2006-06-07T13:46:39Z</dcterms:created>
  <dcterms:modified xsi:type="dcterms:W3CDTF">2022-12-14T17:16:42Z</dcterms:modified>
</cp:coreProperties>
</file>