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 - Administration\05 - Master Calendar\02 - Payroll Calendar\2025-26\"/>
    </mc:Choice>
  </mc:AlternateContent>
  <xr:revisionPtr revIDLastSave="0" documentId="13_ncr:1_{11C3DB1E-46A1-4B7A-A95E-A75CA28A9E90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Calenda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4" l="1"/>
  <c r="C34" i="4"/>
  <c r="E34" i="4" s="1"/>
  <c r="G34" i="4" l="1"/>
  <c r="C26" i="4"/>
  <c r="C8" i="4" l="1"/>
  <c r="G8" i="4" s="1"/>
  <c r="C7" i="4"/>
  <c r="E7" i="4" s="1"/>
  <c r="C33" i="4" l="1"/>
  <c r="E33" i="4" s="1"/>
  <c r="C31" i="4"/>
  <c r="G31" i="4" s="1"/>
  <c r="C29" i="4"/>
  <c r="D29" i="4" s="1"/>
  <c r="C27" i="4"/>
  <c r="D27" i="4" s="1"/>
  <c r="C25" i="4"/>
  <c r="G25" i="4" s="1"/>
  <c r="C23" i="4"/>
  <c r="D23" i="4" s="1"/>
  <c r="C21" i="4"/>
  <c r="C19" i="4"/>
  <c r="E19" i="4" s="1"/>
  <c r="C17" i="4"/>
  <c r="C15" i="4"/>
  <c r="C13" i="4"/>
  <c r="C11" i="4"/>
  <c r="G11" i="4" s="1"/>
  <c r="C9" i="4"/>
  <c r="D9" i="4" s="1"/>
  <c r="C32" i="4"/>
  <c r="E32" i="4" s="1"/>
  <c r="C30" i="4"/>
  <c r="C28" i="4"/>
  <c r="G28" i="4" s="1"/>
  <c r="C24" i="4"/>
  <c r="D24" i="4" s="1"/>
  <c r="C22" i="4"/>
  <c r="E22" i="4" s="1"/>
  <c r="C20" i="4"/>
  <c r="E20" i="4" s="1"/>
  <c r="C18" i="4"/>
  <c r="C16" i="4"/>
  <c r="C14" i="4"/>
  <c r="C12" i="4"/>
  <c r="D12" i="4" s="1"/>
  <c r="C10" i="4"/>
  <c r="D10" i="4" s="1"/>
  <c r="E8" i="4"/>
  <c r="G16" i="4" l="1"/>
  <c r="D16" i="4"/>
  <c r="E21" i="4"/>
  <c r="G21" i="4"/>
  <c r="E15" i="4"/>
  <c r="D26" i="4"/>
  <c r="E26" i="4"/>
  <c r="E18" i="4"/>
  <c r="E13" i="4"/>
  <c r="G13" i="4"/>
  <c r="D13" i="4"/>
  <c r="D15" i="4"/>
  <c r="E25" i="4"/>
  <c r="E24" i="4"/>
  <c r="G24" i="4"/>
  <c r="E11" i="4"/>
  <c r="E9" i="4"/>
  <c r="D31" i="4"/>
  <c r="E31" i="4"/>
  <c r="G22" i="4"/>
  <c r="G9" i="4"/>
  <c r="D18" i="4"/>
  <c r="D25" i="4"/>
  <c r="E12" i="4"/>
  <c r="D22" i="4"/>
  <c r="E29" i="4"/>
  <c r="E10" i="4"/>
  <c r="G10" i="4"/>
  <c r="G26" i="4"/>
  <c r="G12" i="4"/>
  <c r="E16" i="4"/>
  <c r="G27" i="4"/>
  <c r="E30" i="4"/>
  <c r="G30" i="4"/>
  <c r="G29" i="4"/>
  <c r="E23" i="4"/>
  <c r="D14" i="4"/>
  <c r="G23" i="4"/>
  <c r="E14" i="4"/>
  <c r="D11" i="4"/>
  <c r="E27" i="4"/>
  <c r="E28" i="4"/>
  <c r="D21" i="4"/>
  <c r="D30" i="4"/>
  <c r="D28" i="4"/>
  <c r="D8" i="4"/>
</calcChain>
</file>

<file path=xl/sharedStrings.xml><?xml version="1.0" encoding="utf-8"?>
<sst xmlns="http://schemas.openxmlformats.org/spreadsheetml/2006/main" count="75" uniqueCount="70">
  <si>
    <t>Pay</t>
  </si>
  <si>
    <t>Period</t>
  </si>
  <si>
    <t>I.D.</t>
  </si>
  <si>
    <t>Begins</t>
  </si>
  <si>
    <t>Ends</t>
  </si>
  <si>
    <t>Time &amp; Labor</t>
  </si>
  <si>
    <t>Closes</t>
  </si>
  <si>
    <t>Payday</t>
  </si>
  <si>
    <t>Human Resource</t>
  </si>
  <si>
    <t>Deadline</t>
  </si>
  <si>
    <t>5:00pm *</t>
  </si>
  <si>
    <t>Schedule of Paydays and Critical Dates for</t>
  </si>
  <si>
    <t xml:space="preserve">   payday must be submitted to the appropriate Human Resource department</t>
  </si>
  <si>
    <t>(3)</t>
  </si>
  <si>
    <t>(1)</t>
  </si>
  <si>
    <t>(2)</t>
  </si>
  <si>
    <t>(4)</t>
  </si>
  <si>
    <r>
      <t>Bold type</t>
    </r>
    <r>
      <rPr>
        <sz val="10"/>
        <color rgb="FF000000"/>
        <rFont val="Verdana"/>
        <family val="2"/>
      </rPr>
      <t xml:space="preserve"> indicates accelerated payroll schedule due to holiday observances.</t>
    </r>
  </si>
  <si>
    <r>
      <t>*</t>
    </r>
    <r>
      <rPr>
        <sz val="10"/>
        <color rgb="FF000000"/>
        <rFont val="Verdana"/>
        <family val="2"/>
      </rPr>
      <t xml:space="preserve"> Human Resource supporting documents for changes that affect the next </t>
    </r>
  </si>
  <si>
    <t>Number of Pay Periods</t>
  </si>
  <si>
    <t>(1) Begins the 16 bi-weekly fringe benefit deductions.</t>
  </si>
  <si>
    <t>(2) Last pay period of the 16 bi-weekly fringe benefit deductions.</t>
  </si>
  <si>
    <t>(3) Third (3rd) pay day of the month. There will be limited deductions taken.</t>
  </si>
  <si>
    <t>(4) Begins the double deductions for 9 and 10 month employees.</t>
  </si>
  <si>
    <t>(5) Last pay period of the double deductions for 9 and 10 month employees.</t>
  </si>
  <si>
    <t xml:space="preserve">(5) </t>
  </si>
  <si>
    <t xml:space="preserve">   (Employment Operations and Records, Classification and Compensation) by 5:00pm.</t>
  </si>
  <si>
    <t>(6) Twelve Month Payment Option repayment begins</t>
  </si>
  <si>
    <t>(7) Twelve Month Payment Option repayment ends</t>
  </si>
  <si>
    <t>(7)</t>
  </si>
  <si>
    <t>B070325</t>
  </si>
  <si>
    <t>(3) (6)</t>
  </si>
  <si>
    <t>B071725</t>
  </si>
  <si>
    <t>Fiscal Year 2025-2026</t>
  </si>
  <si>
    <t>Academic Year Appointment Calendar through Spring 2026</t>
  </si>
  <si>
    <t>Summer 2025</t>
  </si>
  <si>
    <t>2025-2026 Academic Year</t>
  </si>
  <si>
    <t>B073125</t>
  </si>
  <si>
    <t>B081425</t>
  </si>
  <si>
    <t>B082825</t>
  </si>
  <si>
    <t>B091125</t>
  </si>
  <si>
    <t>B092525</t>
  </si>
  <si>
    <t>B100925</t>
  </si>
  <si>
    <t>B102325</t>
  </si>
  <si>
    <t>B110625</t>
  </si>
  <si>
    <t>B112025</t>
  </si>
  <si>
    <t>B120425</t>
  </si>
  <si>
    <t>B121825</t>
  </si>
  <si>
    <t>B010126</t>
  </si>
  <si>
    <t>B011526</t>
  </si>
  <si>
    <t>B012926</t>
  </si>
  <si>
    <t>B021226</t>
  </si>
  <si>
    <t>B022626</t>
  </si>
  <si>
    <t>B031226</t>
  </si>
  <si>
    <t>B032626</t>
  </si>
  <si>
    <t>B040926</t>
  </si>
  <si>
    <t>B042326</t>
  </si>
  <si>
    <t>B050726</t>
  </si>
  <si>
    <t>B052126</t>
  </si>
  <si>
    <t>B060426</t>
  </si>
  <si>
    <t>B061826</t>
  </si>
  <si>
    <t>B070226</t>
  </si>
  <si>
    <t>B071626</t>
  </si>
  <si>
    <t>Term A                   5/16/2025 – 6/30/2025                                               3.2</t>
  </si>
  <si>
    <t>Term B                   7/01/2025 – 8/15/2025                                               3.4</t>
  </si>
  <si>
    <t>Term C                   5/16/2025 – 8/15/2025                                               6.6</t>
  </si>
  <si>
    <t>08/16/2025 - 12/31/2025</t>
  </si>
  <si>
    <t>01/01/2026 - 05/15/2026</t>
  </si>
  <si>
    <t>Fall 2025</t>
  </si>
  <si>
    <t>Spring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</si>
</sst>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m/d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b/>
      <sz val="13.5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9"/>
      <color rgb="FF000000"/>
      <name val="Verdan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Verdana"/>
      <family val="2"/>
    </font>
    <font>
      <sz val="9"/>
      <color theme="1"/>
      <name val="Verdana"/>
      <family val="2"/>
    </font>
    <font>
      <b/>
      <sz val="9"/>
      <color rgb="FFFFFFFF"/>
      <name val="Tahoma"/>
      <family val="2"/>
    </font>
    <font>
      <sz val="11"/>
      <color theme="1"/>
      <name val="Tahoma"/>
      <family val="2"/>
    </font>
    <font>
      <b/>
      <sz val="11"/>
      <color rgb="FFFF0000"/>
      <name val="Tahoma"/>
      <family val="2"/>
    </font>
    <font>
      <sz val="9"/>
      <name val="Verdana"/>
      <family val="2"/>
    </font>
    <font>
      <b/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5B7AFF"/>
        <bgColor indexed="64"/>
      </patternFill>
    </fill>
    <fill>
      <patternFill patternType="solid">
        <fgColor rgb="FFBDCAFF"/>
        <bgColor indexed="64"/>
      </patternFill>
    </fill>
    <fill>
      <patternFill patternType="solid">
        <fgColor rgb="FF93A8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1" applyNumberFormat="1" applyFont="1" applyAlignment="1">
      <alignment horizontal="center"/>
    </xf>
    <xf numFmtId="0" fontId="3" fillId="0" borderId="0" xfId="0" applyFont="1" applyAlignment="1">
      <alignment vertical="center" wrapText="1"/>
    </xf>
    <xf numFmtId="0" fontId="7" fillId="0" borderId="0" xfId="0" applyFont="1"/>
    <xf numFmtId="165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left" vertical="center" wrapText="1"/>
    </xf>
    <xf numFmtId="165" fontId="15" fillId="0" borderId="0" xfId="0" applyNumberFormat="1" applyFont="1" applyAlignment="1">
      <alignment horizontal="center" vertical="center" wrapText="1"/>
    </xf>
    <xf numFmtId="165" fontId="16" fillId="0" borderId="0" xfId="0" quotePrefix="1" applyNumberFormat="1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165" fontId="3" fillId="0" borderId="0" xfId="0" applyNumberFormat="1" applyFont="1" applyAlignment="1">
      <alignment horizontal="right" vertical="center" wrapText="1"/>
    </xf>
    <xf numFmtId="165" fontId="3" fillId="0" borderId="0" xfId="0" quotePrefix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165" fontId="3" fillId="3" borderId="0" xfId="0" applyNumberFormat="1" applyFont="1" applyFill="1" applyAlignment="1">
      <alignment vertical="center" wrapText="1"/>
    </xf>
    <xf numFmtId="165" fontId="16" fillId="3" borderId="0" xfId="0" quotePrefix="1" applyNumberFormat="1" applyFont="1" applyFill="1" applyAlignment="1">
      <alignment horizontal="center" vertical="center" wrapText="1"/>
    </xf>
    <xf numFmtId="165" fontId="15" fillId="3" borderId="0" xfId="0" applyNumberFormat="1" applyFont="1" applyFill="1" applyAlignment="1">
      <alignment horizontal="center" vertical="center" wrapText="1"/>
    </xf>
    <xf numFmtId="165" fontId="3" fillId="3" borderId="0" xfId="0" applyNumberFormat="1" applyFont="1" applyFill="1" applyAlignment="1">
      <alignment horizontal="left" vertical="center" wrapText="1"/>
    </xf>
    <xf numFmtId="166" fontId="20" fillId="3" borderId="0" xfId="1" quotePrefix="1" applyNumberFormat="1" applyFont="1" applyFill="1" applyAlignment="1">
      <alignment horizontal="center" vertical="center" wrapText="1"/>
    </xf>
    <xf numFmtId="165" fontId="15" fillId="3" borderId="0" xfId="0" quotePrefix="1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horizontal="left" vertical="center" indent="1"/>
    </xf>
    <xf numFmtId="0" fontId="7" fillId="4" borderId="0" xfId="0" applyFont="1" applyFill="1"/>
    <xf numFmtId="164" fontId="7" fillId="4" borderId="0" xfId="1" applyNumberFormat="1" applyFont="1" applyFill="1" applyAlignment="1">
      <alignment horizontal="center"/>
    </xf>
    <xf numFmtId="0" fontId="6" fillId="4" borderId="0" xfId="0" applyFont="1" applyFill="1" applyAlignment="1">
      <alignment horizontal="left" vertical="center" indent="1"/>
    </xf>
    <xf numFmtId="0" fontId="8" fillId="4" borderId="0" xfId="0" applyFont="1" applyFill="1" applyAlignment="1">
      <alignment horizontal="left" vertical="center" indent="1"/>
    </xf>
    <xf numFmtId="165" fontId="9" fillId="0" borderId="0" xfId="0" applyNumberFormat="1" applyFont="1" applyAlignment="1">
      <alignment horizontal="right" vertical="center" wrapText="1"/>
    </xf>
    <xf numFmtId="165" fontId="9" fillId="3" borderId="0" xfId="0" applyNumberFormat="1" applyFont="1" applyFill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11" fillId="0" borderId="0" xfId="0" applyFont="1"/>
    <xf numFmtId="164" fontId="11" fillId="0" borderId="0" xfId="1" applyNumberFormat="1" applyFont="1" applyFill="1" applyAlignment="1">
      <alignment horizontal="center"/>
    </xf>
    <xf numFmtId="0" fontId="12" fillId="0" borderId="0" xfId="0" applyFont="1"/>
    <xf numFmtId="165" fontId="3" fillId="3" borderId="0" xfId="0" quotePrefix="1" applyNumberFormat="1" applyFont="1" applyFill="1" applyAlignment="1">
      <alignment horizontal="center" vertical="center" wrapText="1"/>
    </xf>
    <xf numFmtId="165" fontId="16" fillId="0" borderId="0" xfId="0" quotePrefix="1" applyNumberFormat="1" applyFont="1" applyAlignment="1">
      <alignment horizontal="center" vertical="center"/>
    </xf>
    <xf numFmtId="0" fontId="2" fillId="0" borderId="0" xfId="0" applyFont="1"/>
    <xf numFmtId="165" fontId="21" fillId="0" borderId="0" xfId="0" applyNumberFormat="1" applyFont="1" applyAlignment="1">
      <alignment horizontal="right" vertical="center" wrapText="1"/>
    </xf>
    <xf numFmtId="0" fontId="10" fillId="0" borderId="0" xfId="0" applyFont="1"/>
    <xf numFmtId="165" fontId="3" fillId="3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164" fontId="17" fillId="2" borderId="0" xfId="1" applyNumberFormat="1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BDCAFF"/>
      <color rgb="FF5B7AFF"/>
      <color rgb="FF93A8FF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8"/>
  <sheetViews>
    <sheetView tabSelected="1" zoomScaleNormal="100" workbookViewId="0">
      <selection activeCell="C61" sqref="C61"/>
    </sheetView>
  </sheetViews>
  <sheetFormatPr defaultRowHeight="15" x14ac:dyDescent="0.25"/>
  <cols>
    <col min="1" max="1" width="9" bestFit="1" customWidth="1"/>
    <col min="2" max="3" width="11.5703125" bestFit="1" customWidth="1"/>
    <col min="4" max="4" width="14" bestFit="1" customWidth="1"/>
    <col min="5" max="5" width="11.5703125" bestFit="1" customWidth="1"/>
    <col min="6" max="6" width="9.5703125" style="1" customWidth="1"/>
    <col min="7" max="7" width="17.5703125" customWidth="1"/>
    <col min="8" max="8" width="2.5703125" customWidth="1"/>
    <col min="18" max="18" width="18.42578125" customWidth="1"/>
  </cols>
  <sheetData>
    <row r="1" spans="1:22" ht="17.25" customHeight="1" x14ac:dyDescent="0.25">
      <c r="A1" s="41" t="s">
        <v>11</v>
      </c>
      <c r="B1" s="41"/>
      <c r="C1" s="41"/>
      <c r="D1" s="41"/>
      <c r="E1" s="41"/>
      <c r="F1" s="41"/>
      <c r="G1" s="41"/>
    </row>
    <row r="2" spans="1:22" ht="17.25" customHeight="1" x14ac:dyDescent="0.25">
      <c r="A2" s="41" t="s">
        <v>33</v>
      </c>
      <c r="B2" s="41"/>
      <c r="C2" s="41"/>
      <c r="D2" s="41"/>
      <c r="E2" s="41"/>
      <c r="F2" s="41"/>
      <c r="G2" s="41"/>
      <c r="I2" s="6"/>
      <c r="J2" s="6"/>
      <c r="K2" s="6"/>
    </row>
    <row r="3" spans="1:22" ht="17.25" customHeight="1" x14ac:dyDescent="0.25">
      <c r="A3" s="16"/>
      <c r="B3" s="16"/>
      <c r="C3" s="16"/>
      <c r="D3" s="16"/>
      <c r="E3" s="16"/>
      <c r="F3" s="16"/>
      <c r="G3" s="16"/>
      <c r="I3" s="7"/>
      <c r="J3" s="7"/>
      <c r="K3" s="7"/>
    </row>
    <row r="4" spans="1:22" s="11" customFormat="1" ht="15" customHeight="1" x14ac:dyDescent="0.2">
      <c r="A4" s="17" t="s">
        <v>0</v>
      </c>
      <c r="B4" s="17" t="s">
        <v>0</v>
      </c>
      <c r="C4" s="17" t="s">
        <v>0</v>
      </c>
      <c r="D4" s="17"/>
      <c r="E4" s="42" t="s">
        <v>7</v>
      </c>
      <c r="F4" s="43"/>
      <c r="G4" s="17" t="s">
        <v>8</v>
      </c>
      <c r="I4" s="12"/>
      <c r="J4" s="13"/>
      <c r="K4" s="13"/>
    </row>
    <row r="5" spans="1:22" s="11" customFormat="1" ht="15" customHeight="1" x14ac:dyDescent="0.25">
      <c r="A5" s="17" t="s">
        <v>1</v>
      </c>
      <c r="B5" s="17" t="s">
        <v>1</v>
      </c>
      <c r="C5" s="17" t="s">
        <v>1</v>
      </c>
      <c r="D5" s="17" t="s">
        <v>5</v>
      </c>
      <c r="E5" s="42"/>
      <c r="F5" s="43"/>
      <c r="G5" s="17" t="s">
        <v>9</v>
      </c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11" customFormat="1" ht="15" customHeight="1" x14ac:dyDescent="0.25">
      <c r="A6" s="17" t="s">
        <v>2</v>
      </c>
      <c r="B6" s="17" t="s">
        <v>3</v>
      </c>
      <c r="C6" s="17" t="s">
        <v>4</v>
      </c>
      <c r="D6" s="17" t="s">
        <v>6</v>
      </c>
      <c r="E6" s="42"/>
      <c r="F6" s="43"/>
      <c r="G6" s="17" t="s">
        <v>10</v>
      </c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x14ac:dyDescent="0.25">
      <c r="A7" s="8" t="s">
        <v>30</v>
      </c>
      <c r="B7" s="4">
        <v>45828</v>
      </c>
      <c r="C7" s="4">
        <f>B7+13</f>
        <v>45841</v>
      </c>
      <c r="D7" s="31">
        <v>45840</v>
      </c>
      <c r="E7" s="4">
        <f>+C7+8</f>
        <v>45849</v>
      </c>
      <c r="F7" s="5"/>
      <c r="G7" s="29">
        <v>45834</v>
      </c>
    </row>
    <row r="8" spans="1:22" x14ac:dyDescent="0.25">
      <c r="A8" s="18" t="s">
        <v>32</v>
      </c>
      <c r="B8" s="18">
        <v>45842</v>
      </c>
      <c r="C8" s="18">
        <f>B8+13</f>
        <v>45855</v>
      </c>
      <c r="D8" s="18">
        <f t="shared" ref="D8:D31" si="0">C8</f>
        <v>45855</v>
      </c>
      <c r="E8" s="18">
        <f t="shared" ref="E8:E32" si="1">+C8+8</f>
        <v>45863</v>
      </c>
      <c r="F8" s="19"/>
      <c r="G8" s="18">
        <f>+C8-6</f>
        <v>45849</v>
      </c>
    </row>
    <row r="9" spans="1:22" x14ac:dyDescent="0.25">
      <c r="A9" s="4" t="s">
        <v>37</v>
      </c>
      <c r="B9" s="4">
        <v>45856</v>
      </c>
      <c r="C9" s="4">
        <f t="shared" ref="C9:C34" si="2">B9+13</f>
        <v>45869</v>
      </c>
      <c r="D9" s="4">
        <f t="shared" si="0"/>
        <v>45869</v>
      </c>
      <c r="E9" s="4">
        <f t="shared" si="1"/>
        <v>45877</v>
      </c>
      <c r="F9" s="36" t="s">
        <v>29</v>
      </c>
      <c r="G9" s="14">
        <f t="shared" ref="G9:G31" si="3">+C9-6</f>
        <v>45863</v>
      </c>
    </row>
    <row r="10" spans="1:22" x14ac:dyDescent="0.25">
      <c r="A10" s="18" t="s">
        <v>38</v>
      </c>
      <c r="B10" s="18">
        <v>45870</v>
      </c>
      <c r="C10" s="18">
        <f t="shared" si="2"/>
        <v>45883</v>
      </c>
      <c r="D10" s="18">
        <f t="shared" si="0"/>
        <v>45883</v>
      </c>
      <c r="E10" s="18">
        <f t="shared" si="1"/>
        <v>45891</v>
      </c>
      <c r="F10" s="19"/>
      <c r="G10" s="18">
        <f t="shared" si="3"/>
        <v>45877</v>
      </c>
    </row>
    <row r="11" spans="1:22" x14ac:dyDescent="0.25">
      <c r="A11" s="4" t="s">
        <v>39</v>
      </c>
      <c r="B11" s="4">
        <v>45884</v>
      </c>
      <c r="C11" s="4">
        <f t="shared" si="2"/>
        <v>45897</v>
      </c>
      <c r="D11" s="4">
        <f t="shared" si="0"/>
        <v>45897</v>
      </c>
      <c r="E11" s="4">
        <f t="shared" si="1"/>
        <v>45905</v>
      </c>
      <c r="F11" s="10" t="s">
        <v>14</v>
      </c>
      <c r="G11" s="14">
        <f t="shared" si="3"/>
        <v>45891</v>
      </c>
    </row>
    <row r="12" spans="1:22" x14ac:dyDescent="0.25">
      <c r="A12" s="18" t="s">
        <v>40</v>
      </c>
      <c r="B12" s="18">
        <v>45898</v>
      </c>
      <c r="C12" s="18">
        <f t="shared" si="2"/>
        <v>45911</v>
      </c>
      <c r="D12" s="18">
        <f t="shared" si="0"/>
        <v>45911</v>
      </c>
      <c r="E12" s="18">
        <f t="shared" si="1"/>
        <v>45919</v>
      </c>
      <c r="F12" s="19"/>
      <c r="G12" s="18">
        <f t="shared" si="3"/>
        <v>45905</v>
      </c>
    </row>
    <row r="13" spans="1:22" ht="15" customHeight="1" x14ac:dyDescent="0.25">
      <c r="A13" s="4" t="s">
        <v>41</v>
      </c>
      <c r="B13" s="4">
        <v>45912</v>
      </c>
      <c r="C13" s="4">
        <f t="shared" si="2"/>
        <v>45925</v>
      </c>
      <c r="D13" s="4">
        <f t="shared" si="0"/>
        <v>45925</v>
      </c>
      <c r="E13" s="4">
        <f t="shared" si="1"/>
        <v>45933</v>
      </c>
      <c r="F13" s="9"/>
      <c r="G13" s="14">
        <f t="shared" si="3"/>
        <v>45919</v>
      </c>
    </row>
    <row r="14" spans="1:22" x14ac:dyDescent="0.25">
      <c r="A14" s="18" t="s">
        <v>42</v>
      </c>
      <c r="B14" s="18">
        <v>45926</v>
      </c>
      <c r="C14" s="18">
        <f t="shared" si="2"/>
        <v>45939</v>
      </c>
      <c r="D14" s="18">
        <f t="shared" si="0"/>
        <v>45939</v>
      </c>
      <c r="E14" s="18">
        <f t="shared" si="1"/>
        <v>45947</v>
      </c>
      <c r="F14" s="20"/>
      <c r="G14" s="40">
        <v>45933</v>
      </c>
      <c r="H14" s="37"/>
    </row>
    <row r="15" spans="1:22" x14ac:dyDescent="0.25">
      <c r="A15" s="4" t="s">
        <v>43</v>
      </c>
      <c r="B15" s="4">
        <v>45940</v>
      </c>
      <c r="C15" s="4">
        <f t="shared" si="2"/>
        <v>45953</v>
      </c>
      <c r="D15" s="4">
        <f t="shared" si="0"/>
        <v>45953</v>
      </c>
      <c r="E15" s="4">
        <f t="shared" si="1"/>
        <v>45961</v>
      </c>
      <c r="F15" s="10" t="s">
        <v>13</v>
      </c>
      <c r="G15" s="14">
        <v>45947</v>
      </c>
    </row>
    <row r="16" spans="1:22" x14ac:dyDescent="0.25">
      <c r="A16" s="18" t="s">
        <v>44</v>
      </c>
      <c r="B16" s="18">
        <v>45954</v>
      </c>
      <c r="C16" s="18">
        <f t="shared" si="2"/>
        <v>45967</v>
      </c>
      <c r="D16" s="18">
        <f>C16</f>
        <v>45967</v>
      </c>
      <c r="E16" s="18">
        <f t="shared" si="1"/>
        <v>45975</v>
      </c>
      <c r="F16" s="20"/>
      <c r="G16" s="18">
        <f>C16-6</f>
        <v>45961</v>
      </c>
    </row>
    <row r="17" spans="1:7" x14ac:dyDescent="0.25">
      <c r="A17" s="4" t="s">
        <v>45</v>
      </c>
      <c r="B17" s="4">
        <v>45968</v>
      </c>
      <c r="C17" s="4">
        <f t="shared" si="2"/>
        <v>45981</v>
      </c>
      <c r="D17" s="31">
        <v>45979</v>
      </c>
      <c r="E17" s="31">
        <v>45987</v>
      </c>
      <c r="F17" s="10"/>
      <c r="G17" s="38">
        <v>45973</v>
      </c>
    </row>
    <row r="18" spans="1:7" x14ac:dyDescent="0.25">
      <c r="A18" s="18" t="s">
        <v>46</v>
      </c>
      <c r="B18" s="18">
        <v>45982</v>
      </c>
      <c r="C18" s="18">
        <f t="shared" si="2"/>
        <v>45995</v>
      </c>
      <c r="D18" s="18">
        <f t="shared" si="0"/>
        <v>45995</v>
      </c>
      <c r="E18" s="18">
        <f t="shared" si="1"/>
        <v>46003</v>
      </c>
      <c r="F18" s="20"/>
      <c r="G18" s="18">
        <v>45989</v>
      </c>
    </row>
    <row r="19" spans="1:7" x14ac:dyDescent="0.25">
      <c r="A19" s="4" t="s">
        <v>47</v>
      </c>
      <c r="B19" s="4">
        <v>45996</v>
      </c>
      <c r="C19" s="4">
        <f t="shared" si="2"/>
        <v>46009</v>
      </c>
      <c r="D19" s="31">
        <v>46002</v>
      </c>
      <c r="E19" s="4">
        <f t="shared" si="1"/>
        <v>46017</v>
      </c>
      <c r="F19" s="10"/>
      <c r="G19" s="29">
        <v>45996</v>
      </c>
    </row>
    <row r="20" spans="1:7" x14ac:dyDescent="0.25">
      <c r="A20" s="21" t="s">
        <v>48</v>
      </c>
      <c r="B20" s="18">
        <v>46010</v>
      </c>
      <c r="C20" s="18">
        <f t="shared" si="2"/>
        <v>46023</v>
      </c>
      <c r="D20" s="30">
        <v>46009</v>
      </c>
      <c r="E20" s="18">
        <f t="shared" si="1"/>
        <v>46031</v>
      </c>
      <c r="F20" s="20"/>
      <c r="G20" s="30">
        <v>46003</v>
      </c>
    </row>
    <row r="21" spans="1:7" x14ac:dyDescent="0.25">
      <c r="A21" s="8" t="s">
        <v>49</v>
      </c>
      <c r="B21" s="4">
        <v>46024</v>
      </c>
      <c r="C21" s="4">
        <f t="shared" si="2"/>
        <v>46037</v>
      </c>
      <c r="D21" s="4">
        <f t="shared" si="0"/>
        <v>46037</v>
      </c>
      <c r="E21" s="4">
        <f t="shared" si="1"/>
        <v>46045</v>
      </c>
      <c r="F21" s="10"/>
      <c r="G21" s="14">
        <f>C21-6</f>
        <v>46031</v>
      </c>
    </row>
    <row r="22" spans="1:7" x14ac:dyDescent="0.25">
      <c r="A22" s="21" t="s">
        <v>50</v>
      </c>
      <c r="B22" s="18">
        <v>46038</v>
      </c>
      <c r="C22" s="18">
        <f t="shared" si="2"/>
        <v>46051</v>
      </c>
      <c r="D22" s="18">
        <f t="shared" si="0"/>
        <v>46051</v>
      </c>
      <c r="E22" s="18">
        <f t="shared" si="1"/>
        <v>46059</v>
      </c>
      <c r="F22" s="22" t="s">
        <v>16</v>
      </c>
      <c r="G22" s="18">
        <f t="shared" si="3"/>
        <v>46045</v>
      </c>
    </row>
    <row r="23" spans="1:7" x14ac:dyDescent="0.25">
      <c r="A23" s="8" t="s">
        <v>51</v>
      </c>
      <c r="B23" s="4">
        <v>46052</v>
      </c>
      <c r="C23" s="4">
        <f t="shared" si="2"/>
        <v>46065</v>
      </c>
      <c r="D23" s="4">
        <f t="shared" si="0"/>
        <v>46065</v>
      </c>
      <c r="E23" s="4">
        <f t="shared" si="1"/>
        <v>46073</v>
      </c>
      <c r="F23" s="9"/>
      <c r="G23" s="14">
        <f t="shared" si="3"/>
        <v>46059</v>
      </c>
    </row>
    <row r="24" spans="1:7" x14ac:dyDescent="0.25">
      <c r="A24" s="21" t="s">
        <v>52</v>
      </c>
      <c r="B24" s="18">
        <v>46066</v>
      </c>
      <c r="C24" s="18">
        <f t="shared" si="2"/>
        <v>46079</v>
      </c>
      <c r="D24" s="18">
        <f t="shared" si="0"/>
        <v>46079</v>
      </c>
      <c r="E24" s="18">
        <f t="shared" si="1"/>
        <v>46087</v>
      </c>
      <c r="F24" s="20"/>
      <c r="G24" s="18">
        <f t="shared" si="3"/>
        <v>46073</v>
      </c>
    </row>
    <row r="25" spans="1:7" x14ac:dyDescent="0.25">
      <c r="A25" s="8" t="s">
        <v>53</v>
      </c>
      <c r="B25" s="4">
        <v>46080</v>
      </c>
      <c r="C25" s="4">
        <f t="shared" si="2"/>
        <v>46093</v>
      </c>
      <c r="D25" s="4">
        <f t="shared" si="0"/>
        <v>46093</v>
      </c>
      <c r="E25" s="4">
        <f t="shared" si="1"/>
        <v>46101</v>
      </c>
      <c r="F25" s="10"/>
      <c r="G25" s="14">
        <f t="shared" si="3"/>
        <v>46087</v>
      </c>
    </row>
    <row r="26" spans="1:7" x14ac:dyDescent="0.25">
      <c r="A26" s="21" t="s">
        <v>54</v>
      </c>
      <c r="B26" s="18">
        <v>46094</v>
      </c>
      <c r="C26" s="18">
        <f t="shared" si="2"/>
        <v>46107</v>
      </c>
      <c r="D26" s="18">
        <f t="shared" si="0"/>
        <v>46107</v>
      </c>
      <c r="E26" s="18">
        <f>+C26+8</f>
        <v>46115</v>
      </c>
      <c r="F26" s="23"/>
      <c r="G26" s="18">
        <f t="shared" si="3"/>
        <v>46101</v>
      </c>
    </row>
    <row r="27" spans="1:7" x14ac:dyDescent="0.25">
      <c r="A27" s="8" t="s">
        <v>55</v>
      </c>
      <c r="B27" s="4">
        <v>46108</v>
      </c>
      <c r="C27" s="4">
        <f t="shared" si="2"/>
        <v>46121</v>
      </c>
      <c r="D27" s="4">
        <f t="shared" si="0"/>
        <v>46121</v>
      </c>
      <c r="E27" s="4">
        <f t="shared" si="1"/>
        <v>46129</v>
      </c>
      <c r="F27" s="10" t="s">
        <v>15</v>
      </c>
      <c r="G27" s="14">
        <f t="shared" si="3"/>
        <v>46115</v>
      </c>
    </row>
    <row r="28" spans="1:7" x14ac:dyDescent="0.25">
      <c r="A28" s="21" t="s">
        <v>56</v>
      </c>
      <c r="B28" s="18">
        <v>46122</v>
      </c>
      <c r="C28" s="18">
        <f t="shared" si="2"/>
        <v>46135</v>
      </c>
      <c r="D28" s="18">
        <f t="shared" si="0"/>
        <v>46135</v>
      </c>
      <c r="E28" s="18">
        <f t="shared" si="1"/>
        <v>46143</v>
      </c>
      <c r="F28" s="22" t="s">
        <v>25</v>
      </c>
      <c r="G28" s="18">
        <f t="shared" si="3"/>
        <v>46129</v>
      </c>
    </row>
    <row r="29" spans="1:7" x14ac:dyDescent="0.25">
      <c r="A29" s="8" t="s">
        <v>57</v>
      </c>
      <c r="B29" s="4">
        <v>46136</v>
      </c>
      <c r="C29" s="4">
        <f t="shared" si="2"/>
        <v>46149</v>
      </c>
      <c r="D29" s="4">
        <f t="shared" si="0"/>
        <v>46149</v>
      </c>
      <c r="E29" s="4">
        <f t="shared" si="1"/>
        <v>46157</v>
      </c>
      <c r="F29" s="15"/>
      <c r="G29" s="14">
        <f t="shared" si="3"/>
        <v>46143</v>
      </c>
    </row>
    <row r="30" spans="1:7" x14ac:dyDescent="0.25">
      <c r="A30" s="21" t="s">
        <v>58</v>
      </c>
      <c r="B30" s="18">
        <v>46150</v>
      </c>
      <c r="C30" s="18">
        <f t="shared" si="2"/>
        <v>46163</v>
      </c>
      <c r="D30" s="18">
        <f t="shared" si="0"/>
        <v>46163</v>
      </c>
      <c r="E30" s="18">
        <f t="shared" si="1"/>
        <v>46171</v>
      </c>
      <c r="F30" s="35" t="s">
        <v>31</v>
      </c>
      <c r="G30" s="18">
        <f t="shared" si="3"/>
        <v>46157</v>
      </c>
    </row>
    <row r="31" spans="1:7" x14ac:dyDescent="0.25">
      <c r="A31" s="8" t="s">
        <v>59</v>
      </c>
      <c r="B31" s="4">
        <v>46164</v>
      </c>
      <c r="C31" s="4">
        <f t="shared" si="2"/>
        <v>46177</v>
      </c>
      <c r="D31" s="4">
        <f t="shared" si="0"/>
        <v>46177</v>
      </c>
      <c r="E31" s="4">
        <f t="shared" si="1"/>
        <v>46185</v>
      </c>
      <c r="F31" s="15"/>
      <c r="G31" s="14">
        <f t="shared" si="3"/>
        <v>46171</v>
      </c>
    </row>
    <row r="32" spans="1:7" x14ac:dyDescent="0.25">
      <c r="A32" s="21" t="s">
        <v>60</v>
      </c>
      <c r="B32" s="18">
        <v>46178</v>
      </c>
      <c r="C32" s="18">
        <f t="shared" si="2"/>
        <v>46191</v>
      </c>
      <c r="D32" s="30">
        <v>46190</v>
      </c>
      <c r="E32" s="18">
        <f t="shared" si="1"/>
        <v>46199</v>
      </c>
      <c r="F32" s="19"/>
      <c r="G32" s="30">
        <v>46184</v>
      </c>
    </row>
    <row r="33" spans="1:8" x14ac:dyDescent="0.25">
      <c r="A33" s="8" t="s">
        <v>61</v>
      </c>
      <c r="B33" s="4">
        <v>46192</v>
      </c>
      <c r="C33" s="4">
        <f t="shared" si="2"/>
        <v>46205</v>
      </c>
      <c r="D33" s="31">
        <v>46204</v>
      </c>
      <c r="E33" s="4">
        <f>+C33+8</f>
        <v>46213</v>
      </c>
      <c r="F33" s="5"/>
      <c r="G33" s="29">
        <v>46198</v>
      </c>
    </row>
    <row r="34" spans="1:8" x14ac:dyDescent="0.25">
      <c r="A34" s="21" t="s">
        <v>62</v>
      </c>
      <c r="B34" s="18">
        <v>46206</v>
      </c>
      <c r="C34" s="18">
        <f t="shared" si="2"/>
        <v>46219</v>
      </c>
      <c r="D34" s="18">
        <f>C34</f>
        <v>46219</v>
      </c>
      <c r="E34" s="18">
        <f t="shared" ref="E34" si="4">+C34+8</f>
        <v>46227</v>
      </c>
      <c r="F34" s="19"/>
      <c r="G34" s="18">
        <f>C34-6</f>
        <v>46213</v>
      </c>
    </row>
    <row r="35" spans="1:8" x14ac:dyDescent="0.25">
      <c r="A35" s="2"/>
      <c r="B35" s="4"/>
      <c r="C35" s="4"/>
      <c r="D35" s="4"/>
    </row>
    <row r="36" spans="1:8" x14ac:dyDescent="0.25">
      <c r="A36" s="24" t="s">
        <v>17</v>
      </c>
      <c r="B36" s="25"/>
      <c r="C36" s="25"/>
      <c r="D36" s="25"/>
      <c r="E36" s="25"/>
      <c r="F36" s="26"/>
      <c r="G36" s="25"/>
      <c r="H36" s="3"/>
    </row>
    <row r="37" spans="1:8" x14ac:dyDescent="0.25">
      <c r="A37" s="27" t="s">
        <v>20</v>
      </c>
      <c r="B37" s="25"/>
      <c r="C37" s="25"/>
      <c r="D37" s="25"/>
      <c r="E37" s="25"/>
      <c r="F37" s="26"/>
      <c r="G37" s="25"/>
      <c r="H37" s="3"/>
    </row>
    <row r="38" spans="1:8" x14ac:dyDescent="0.25">
      <c r="A38" s="27" t="s">
        <v>21</v>
      </c>
      <c r="B38" s="25"/>
      <c r="C38" s="25"/>
      <c r="D38" s="25"/>
      <c r="E38" s="25"/>
      <c r="F38" s="26"/>
      <c r="G38" s="25"/>
      <c r="H38" s="3"/>
    </row>
    <row r="39" spans="1:8" x14ac:dyDescent="0.25">
      <c r="A39" s="27" t="s">
        <v>22</v>
      </c>
      <c r="B39" s="25"/>
      <c r="C39" s="25"/>
      <c r="D39" s="25"/>
      <c r="E39" s="25"/>
      <c r="F39" s="26"/>
      <c r="G39" s="25"/>
      <c r="H39" s="3"/>
    </row>
    <row r="40" spans="1:8" x14ac:dyDescent="0.25">
      <c r="A40" s="27" t="s">
        <v>23</v>
      </c>
      <c r="B40" s="25"/>
      <c r="C40" s="25"/>
      <c r="D40" s="25"/>
      <c r="E40" s="25"/>
      <c r="F40" s="26"/>
      <c r="G40" s="25"/>
      <c r="H40" s="3"/>
    </row>
    <row r="41" spans="1:8" x14ac:dyDescent="0.25">
      <c r="A41" s="27" t="s">
        <v>24</v>
      </c>
      <c r="B41" s="25"/>
      <c r="C41" s="25"/>
      <c r="D41" s="25"/>
      <c r="E41" s="25"/>
      <c r="F41" s="26"/>
      <c r="G41" s="25"/>
      <c r="H41" s="3"/>
    </row>
    <row r="42" spans="1:8" x14ac:dyDescent="0.25">
      <c r="A42" s="27" t="s">
        <v>27</v>
      </c>
      <c r="B42" s="25"/>
      <c r="C42" s="25"/>
      <c r="D42" s="25"/>
      <c r="E42" s="25"/>
      <c r="F42" s="26"/>
      <c r="G42" s="25"/>
      <c r="H42" s="3"/>
    </row>
    <row r="43" spans="1:8" x14ac:dyDescent="0.25">
      <c r="A43" s="27" t="s">
        <v>28</v>
      </c>
      <c r="B43" s="25"/>
      <c r="C43" s="25"/>
      <c r="D43" s="25"/>
      <c r="E43" s="25"/>
      <c r="F43" s="26"/>
      <c r="G43" s="25"/>
      <c r="H43" s="3"/>
    </row>
    <row r="44" spans="1:8" x14ac:dyDescent="0.25">
      <c r="A44" s="28"/>
      <c r="B44" s="25"/>
      <c r="C44" s="25"/>
      <c r="D44" s="25"/>
      <c r="E44" s="25"/>
      <c r="F44" s="26"/>
      <c r="G44" s="25"/>
      <c r="H44" s="3"/>
    </row>
    <row r="45" spans="1:8" x14ac:dyDescent="0.25">
      <c r="A45" s="24" t="s">
        <v>18</v>
      </c>
      <c r="B45" s="25"/>
      <c r="C45" s="25"/>
      <c r="D45" s="25"/>
      <c r="E45" s="25"/>
      <c r="F45" s="26"/>
      <c r="G45" s="25"/>
      <c r="H45" s="3"/>
    </row>
    <row r="46" spans="1:8" x14ac:dyDescent="0.25">
      <c r="A46" s="28" t="s">
        <v>12</v>
      </c>
      <c r="B46" s="25"/>
      <c r="C46" s="25"/>
      <c r="D46" s="25"/>
      <c r="E46" s="25"/>
      <c r="F46" s="26"/>
      <c r="G46" s="25"/>
      <c r="H46" s="3"/>
    </row>
    <row r="47" spans="1:8" x14ac:dyDescent="0.25">
      <c r="A47" s="28" t="s">
        <v>26</v>
      </c>
      <c r="B47" s="28"/>
      <c r="C47" s="25"/>
      <c r="D47" s="25"/>
      <c r="E47" s="25"/>
      <c r="F47" s="26"/>
      <c r="G47" s="25"/>
      <c r="H47" s="3"/>
    </row>
    <row r="48" spans="1:8" ht="15" customHeight="1" x14ac:dyDescent="0.25">
      <c r="H48" s="3"/>
    </row>
    <row r="49" spans="1:8" ht="18.75" x14ac:dyDescent="0.3">
      <c r="A49" s="44" t="s">
        <v>34</v>
      </c>
      <c r="B49" s="44"/>
      <c r="C49" s="44"/>
      <c r="D49" s="44"/>
      <c r="E49" s="44"/>
      <c r="F49" s="44"/>
      <c r="G49" s="44"/>
      <c r="H49" s="3"/>
    </row>
    <row r="50" spans="1:8" ht="15" customHeight="1" x14ac:dyDescent="0.3">
      <c r="A50" s="32"/>
      <c r="B50" s="32"/>
      <c r="C50" s="32"/>
      <c r="D50" s="32"/>
      <c r="E50" s="32"/>
      <c r="F50" s="33"/>
      <c r="G50" s="32"/>
      <c r="H50" s="3"/>
    </row>
    <row r="51" spans="1:8" ht="15" customHeight="1" x14ac:dyDescent="0.3">
      <c r="A51" s="34" t="s">
        <v>35</v>
      </c>
      <c r="B51" s="32"/>
      <c r="C51" s="32"/>
      <c r="D51" s="32"/>
      <c r="E51" s="32"/>
      <c r="F51" s="34" t="s">
        <v>19</v>
      </c>
      <c r="G51" s="32"/>
      <c r="H51" s="3"/>
    </row>
    <row r="52" spans="1:8" ht="15" customHeight="1" x14ac:dyDescent="0.3">
      <c r="A52" s="39" t="s">
        <v>63</v>
      </c>
      <c r="C52" s="39"/>
      <c r="D52" s="39"/>
      <c r="E52" s="39"/>
      <c r="F52" s="39">
        <v>3.2</v>
      </c>
      <c r="G52" s="32"/>
      <c r="H52" s="3"/>
    </row>
    <row r="53" spans="1:8" ht="15" customHeight="1" x14ac:dyDescent="0.3">
      <c r="A53" s="39" t="s">
        <v>64</v>
      </c>
      <c r="C53" s="39"/>
      <c r="D53" s="39"/>
      <c r="E53" s="39"/>
      <c r="F53" s="39">
        <v>3.4</v>
      </c>
      <c r="G53" s="32"/>
      <c r="H53" s="3"/>
    </row>
    <row r="54" spans="1:8" ht="15" customHeight="1" x14ac:dyDescent="0.3">
      <c r="A54" s="39" t="s">
        <v>65</v>
      </c>
      <c r="C54" s="39"/>
      <c r="D54" s="39"/>
      <c r="E54" s="39"/>
      <c r="F54" s="39">
        <v>6.6</v>
      </c>
      <c r="G54" s="32"/>
      <c r="H54" s="3"/>
    </row>
    <row r="55" spans="1:8" ht="18.75" x14ac:dyDescent="0.3">
      <c r="A55" s="32"/>
      <c r="B55" s="32"/>
      <c r="C55" s="32"/>
      <c r="D55" s="32"/>
      <c r="E55" s="32"/>
      <c r="F55" s="32"/>
      <c r="G55" s="32"/>
    </row>
    <row r="56" spans="1:8" ht="18.75" x14ac:dyDescent="0.3">
      <c r="A56" s="34" t="s">
        <v>36</v>
      </c>
      <c r="B56" s="32"/>
      <c r="C56" s="32"/>
      <c r="D56" s="32"/>
      <c r="E56" s="32"/>
      <c r="F56" s="34" t="s">
        <v>19</v>
      </c>
      <c r="G56" s="32"/>
    </row>
    <row r="57" spans="1:8" ht="15.75" x14ac:dyDescent="0.25">
      <c r="A57" s="39" t="s">
        <v>68</v>
      </c>
      <c r="B57" s="39"/>
      <c r="C57" s="39" t="s">
        <v>66</v>
      </c>
      <c r="D57" s="39"/>
      <c r="E57" s="39"/>
      <c r="F57" s="39">
        <v>9.8000000000000007</v>
      </c>
      <c r="G57" s="39"/>
    </row>
    <row r="58" spans="1:8" ht="15.75" x14ac:dyDescent="0.25">
      <c r="A58" s="39" t="s">
        <v>69</v>
      </c>
      <c r="B58" s="39"/>
      <c r="C58" s="39" t="s">
        <v>67</v>
      </c>
      <c r="D58" s="39"/>
      <c r="E58" s="39"/>
      <c r="F58" s="39">
        <v>9.6999999999999993</v>
      </c>
      <c r="G58" s="39"/>
    </row>
  </sheetData>
  <mergeCells count="5">
    <mergeCell ref="A1:G1"/>
    <mergeCell ref="A2:G2"/>
    <mergeCell ref="E4:E6"/>
    <mergeCell ref="F4:F6"/>
    <mergeCell ref="A49:G49"/>
  </mergeCells>
  <pageMargins left="0.25" right="0.25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Company>Operations Analysis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Orfield,Linda W</dc:creator>
  <cp:lastModifiedBy>Alderson,Kimberley A</cp:lastModifiedBy>
  <cp:lastPrinted>2024-09-20T16:51:39Z</cp:lastPrinted>
  <dcterms:created xsi:type="dcterms:W3CDTF">2011-11-13T22:21:06Z</dcterms:created>
  <dcterms:modified xsi:type="dcterms:W3CDTF">2025-03-24T23:13:48Z</dcterms:modified>
</cp:coreProperties>
</file>